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845" windowHeight="10995" tabRatio="779" activeTab="0"/>
  </bookViews>
  <sheets>
    <sheet name="表紙" sheetId="1" r:id="rId1"/>
    <sheet name="説明" sheetId="2" r:id="rId2"/>
    <sheet name="1知的障害児(基本１)" sheetId="3" r:id="rId3"/>
    <sheet name="1知的障害児(基本２) " sheetId="4" r:id="rId4"/>
    <sheet name="1知的障害児(基本３)" sheetId="5" r:id="rId5"/>
    <sheet name="1知的障害児(定超)" sheetId="6" r:id="rId6"/>
    <sheet name="2第一種自閉症児(基本・定超)" sheetId="7" r:id="rId7"/>
    <sheet name="3第二種自閉症児(基本)" sheetId="8" r:id="rId8"/>
    <sheet name="3第ニ種自閉症児(定超)" sheetId="9" r:id="rId9"/>
    <sheet name="4知的障害児通園(基本)" sheetId="10" r:id="rId10"/>
    <sheet name="4知的障害児通園(定超)" sheetId="11" r:id="rId11"/>
    <sheet name="5盲児(基本１)" sheetId="12" r:id="rId12"/>
    <sheet name="5盲児(基本２)" sheetId="13" r:id="rId13"/>
    <sheet name="5盲児(基本３) " sheetId="14" r:id="rId14"/>
    <sheet name="5盲児(基本４)" sheetId="15" r:id="rId15"/>
    <sheet name="5盲児(定超)" sheetId="16" r:id="rId16"/>
    <sheet name="6ろうあ児(基本１)" sheetId="17" r:id="rId17"/>
    <sheet name="６ろうあ児(基本２)" sheetId="18" r:id="rId18"/>
    <sheet name="６ろうあ児(基本３)" sheetId="19" r:id="rId19"/>
    <sheet name="6ろうあ児(基本４)" sheetId="20" r:id="rId20"/>
    <sheet name="6ろうあ児(定超)" sheetId="21" r:id="rId21"/>
    <sheet name="7難聴幼児通園(基本)" sheetId="22" r:id="rId22"/>
    <sheet name="7難聴幼児通園(定超)" sheetId="23" r:id="rId23"/>
    <sheet name="8肢体不自由児 入所(基本・定超)" sheetId="24" r:id="rId24"/>
    <sheet name="9肢体不自由児 通所（基本・定超）" sheetId="25" r:id="rId25"/>
    <sheet name="10肢体不自由児療護(基本・定超)" sheetId="26" r:id="rId26"/>
    <sheet name="11肢体不自由児通園(基本・定超)" sheetId="27" r:id="rId27"/>
    <sheet name="12医療機関 肢体不自由児(基本)" sheetId="28" r:id="rId28"/>
    <sheet name="13重心障害児(基本・定超)" sheetId="29" r:id="rId29"/>
    <sheet name="14医療機関 重心障害児(基本)" sheetId="30" r:id="rId30"/>
  </sheets>
  <definedNames>
    <definedName name="_xlnm.Print_Area" localSheetId="25">'10肢体不自由児療護(基本・定超)'!$A$1:$BC$69</definedName>
    <definedName name="_xlnm.Print_Area" localSheetId="26">'11肢体不自由児通園(基本・定超)'!$A$1:$BC$73</definedName>
    <definedName name="_xlnm.Print_Area" localSheetId="27">'12医療機関 肢体不自由児(基本)'!$A$1:$BC$14</definedName>
    <definedName name="_xlnm.Print_Area" localSheetId="28">'13重心障害児(基本・定超)'!$A$1:$BD$20</definedName>
    <definedName name="_xlnm.Print_Area" localSheetId="29">'14医療機関 重心障害児(基本)'!$A$1:$BD$13</definedName>
    <definedName name="_xlnm.Print_Area" localSheetId="2">'1知的障害児(基本１)'!$A$1:$BC$87</definedName>
    <definedName name="_xlnm.Print_Area" localSheetId="3">'1知的障害児(基本２) '!$A$1:$AZ$54</definedName>
    <definedName name="_xlnm.Print_Area" localSheetId="5">'1知的障害児(定超)'!$A$1:$BF$58</definedName>
    <definedName name="_xlnm.Print_Area" localSheetId="6">'2第一種自閉症児(基本・定超)'!$A$1:$BC$24</definedName>
    <definedName name="_xlnm.Print_Area" localSheetId="8">'3第ニ種自閉症児(定超)'!$A$1:$BF$18</definedName>
    <definedName name="_xlnm.Print_Area" localSheetId="7">'3第二種自閉症児(基本)'!$A$1:$BC$70</definedName>
    <definedName name="_xlnm.Print_Area" localSheetId="9">'4知的障害児通園(基本)'!$A$1:$BB$65</definedName>
    <definedName name="_xlnm.Print_Area" localSheetId="10">'4知的障害児通園(定超)'!$A$1:$BB$43</definedName>
    <definedName name="_xlnm.Print_Area" localSheetId="11">'5盲児(基本１)'!$A$1:$BB$104</definedName>
    <definedName name="_xlnm.Print_Area" localSheetId="12">'5盲児(基本２)'!$A$1:$BB$86</definedName>
    <definedName name="_xlnm.Print_Area" localSheetId="13">'5盲児(基本３) '!$A$1:$AZ$57</definedName>
    <definedName name="_xlnm.Print_Area" localSheetId="14">'5盲児(基本４)'!$A$1:$BB$47</definedName>
    <definedName name="_xlnm.Print_Area" localSheetId="15">'5盲児(定超)'!$A$1:$BB$104</definedName>
    <definedName name="_xlnm.Print_Area" localSheetId="16">'6ろうあ児(基本１)'!$A$1:$BB$104</definedName>
    <definedName name="_xlnm.Print_Area" localSheetId="17">'６ろうあ児(基本２)'!$A$1:$BB$86</definedName>
    <definedName name="_xlnm.Print_Area" localSheetId="18">'６ろうあ児(基本３)'!$A$1:$AZ$57</definedName>
    <definedName name="_xlnm.Print_Area" localSheetId="19">'6ろうあ児(基本４)'!$A$1:$BB$50</definedName>
    <definedName name="_xlnm.Print_Area" localSheetId="20">'6ろうあ児(定超)'!$A$1:$BB$104</definedName>
    <definedName name="_xlnm.Print_Area" localSheetId="21">'7難聴幼児通園(基本)'!$A$1:$BB$70</definedName>
    <definedName name="_xlnm.Print_Area" localSheetId="22">'7難聴幼児通園(定超)'!$A$1:$BB$43</definedName>
    <definedName name="_xlnm.Print_Area" localSheetId="23">'8肢体不自由児 入所(基本・定超)'!$A$1:$BC$22</definedName>
    <definedName name="_xlnm.Print_Area" localSheetId="24">'9肢体不自由児 通所（基本・定超）'!$A$1:$BC$73</definedName>
    <definedName name="_xlnm.Print_Area" localSheetId="1">'説明'!$A$1:$O$45</definedName>
    <definedName name="_xlnm.Print_Titles" localSheetId="7">'3第二種自閉症児(基本)'!$3:$6</definedName>
  </definedNames>
  <calcPr fullCalcOnLoad="1"/>
</workbook>
</file>

<file path=xl/sharedStrings.xml><?xml version="1.0" encoding="utf-8"?>
<sst xmlns="http://schemas.openxmlformats.org/spreadsheetml/2006/main" count="5133" uniqueCount="1843">
  <si>
    <t>第二種重度知的障害児加算Ⅱ</t>
  </si>
  <si>
    <t>第二種重度重複障害児加算</t>
  </si>
  <si>
    <t>第二種入院外泊時加算１</t>
  </si>
  <si>
    <t>第二種入院外泊時加算２</t>
  </si>
  <si>
    <t>第二種入院外泊時加算３</t>
  </si>
  <si>
    <t>第二種入院外泊時加算４</t>
  </si>
  <si>
    <t>第二種入院外泊時加算５</t>
  </si>
  <si>
    <t>第二種入院外泊時加算６</t>
  </si>
  <si>
    <t>第二種入院外泊時加算７</t>
  </si>
  <si>
    <t>知障児通園１２</t>
  </si>
  <si>
    <t>知障児通園１２・地公体</t>
  </si>
  <si>
    <t>知障児通園１３</t>
  </si>
  <si>
    <t>知障児通園１３・地公体</t>
  </si>
  <si>
    <t>知障児通園１４</t>
  </si>
  <si>
    <t>知障児通園１４・地公体</t>
  </si>
  <si>
    <t>難聴幼児の場合</t>
  </si>
  <si>
    <t>知障児通園１７</t>
  </si>
  <si>
    <t>知障児通園１７・地公体</t>
  </si>
  <si>
    <t>知障児通園幼児加算</t>
  </si>
  <si>
    <t>盲児栄養士配置加算Ⅰ１</t>
  </si>
  <si>
    <t>栄養士配置加算</t>
  </si>
  <si>
    <t>(１)栄養士配置加算（Ⅰ）</t>
  </si>
  <si>
    <t>盲児栄養士配置加算Ⅰ２</t>
  </si>
  <si>
    <t>盲児栄養士配置加算Ⅰ３</t>
  </si>
  <si>
    <t>盲児栄養士配置加算Ⅰ４</t>
  </si>
  <si>
    <t>盲児栄養士配置加算Ⅰ５</t>
  </si>
  <si>
    <t>盲児栄養士配置加算Ⅰ６</t>
  </si>
  <si>
    <t>盲児栄養士配置加算Ⅰ７</t>
  </si>
  <si>
    <t>盲児栄養士配置加算Ⅱ１</t>
  </si>
  <si>
    <t>(２)栄養士配置加算（Ⅱ）</t>
  </si>
  <si>
    <t>盲児栄養士配置加算Ⅱ２</t>
  </si>
  <si>
    <t>盲児栄養士配置加算Ⅱ３</t>
  </si>
  <si>
    <t>盲児栄養士配置加算Ⅱ４</t>
  </si>
  <si>
    <t>盲児栄養士配置加算Ⅱ５</t>
  </si>
  <si>
    <t>盲児栄養士配置加算Ⅱ６</t>
  </si>
  <si>
    <t>知障児通園１５・定超</t>
  </si>
  <si>
    <t>知障児通園１５・地公体・定超</t>
  </si>
  <si>
    <t>知障児通園１６・定超</t>
  </si>
  <si>
    <t>知障児通園１６・地公体・定超</t>
  </si>
  <si>
    <t>知障児通園１７・定超</t>
  </si>
  <si>
    <t>知障児通園１７・地公体・定超</t>
  </si>
  <si>
    <t>(1)定員３０人以下</t>
  </si>
  <si>
    <t>(2)定員３１人以上４０人以下</t>
  </si>
  <si>
    <t>(3)定員４１人以上５０人以下</t>
  </si>
  <si>
    <t>(4)定員５１人以上６０人以下</t>
  </si>
  <si>
    <t>福祉専門職員配置等加算（Ⅰ）</t>
  </si>
  <si>
    <t>職業指導員を配置している
場合</t>
  </si>
  <si>
    <t>知障児職業指導員加算１単独</t>
  </si>
  <si>
    <t>盲児５本体・地公体・定超</t>
  </si>
  <si>
    <t>(9)定員７１人以上８０人以下</t>
  </si>
  <si>
    <t>知障児９・地公体</t>
  </si>
  <si>
    <t>知障児１０</t>
  </si>
  <si>
    <t>(10)定員８１人以上９０人以下</t>
  </si>
  <si>
    <t>知障児職業指導員加算２併設</t>
  </si>
  <si>
    <t>知障児職業指導員加算２単独</t>
  </si>
  <si>
    <t>知障児職業指導員加算４</t>
  </si>
  <si>
    <t>知障児職業指導員加算５</t>
  </si>
  <si>
    <t>知障児職業指導員加算６</t>
  </si>
  <si>
    <t>知障児職業指導員加算７</t>
  </si>
  <si>
    <t>知障児職業指導員加算８</t>
  </si>
  <si>
    <t>知障児職業指導員加算９</t>
  </si>
  <si>
    <t>知障児職業指導員加算１０</t>
  </si>
  <si>
    <t>知障児職業指導員加算１１</t>
  </si>
  <si>
    <t>盲児（知的）１単独・地公体</t>
  </si>
  <si>
    <t>盲児（知的）１本体・地公体</t>
  </si>
  <si>
    <t>盲児（知的）１本体</t>
  </si>
  <si>
    <t>盲児（知的）１本体・定超</t>
  </si>
  <si>
    <t>盲児（知的）１本体・地公体・定超</t>
  </si>
  <si>
    <t>盲児（知的）１単独・定超</t>
  </si>
  <si>
    <t>盲児（知的）１単独・地公体・定超</t>
  </si>
  <si>
    <t>盲児（知的）２併設・定超</t>
  </si>
  <si>
    <t>盲児（知的）２併設・地公体・定超</t>
  </si>
  <si>
    <t>盲児（知的）２本体・定超</t>
  </si>
  <si>
    <t>盲児（知的）２本体・地公体・定超</t>
  </si>
  <si>
    <t>知障児通園福祉専門職員配置等加算Ⅰ</t>
  </si>
  <si>
    <t>ろうあ児（知的）１単独・地公体</t>
  </si>
  <si>
    <t>ろうあ児（知的）１本体・定超</t>
  </si>
  <si>
    <t>ろうあ児（知的）１本体・地公体・定超</t>
  </si>
  <si>
    <t>ろうあ児（知的）１単独・定超</t>
  </si>
  <si>
    <t>ろうあ児（知的）１単独・地公体・定超</t>
  </si>
  <si>
    <t>ろうあ児（知的）２併設・定超</t>
  </si>
  <si>
    <t>ろうあ児（知的）２併設・地公体・定超</t>
  </si>
  <si>
    <t>ろうあ児（知的）２本体・定超</t>
  </si>
  <si>
    <t>ろうあ児（知的）２本体・地公体・定超</t>
  </si>
  <si>
    <t>ろうあ児（知的）２単独・定超</t>
  </si>
  <si>
    <t>知障児栄養マネジメント加算</t>
  </si>
  <si>
    <t>第二種栄養マネジメント加算</t>
  </si>
  <si>
    <t>盲児地域移行加算</t>
  </si>
  <si>
    <t>盲児栄養マネジメント加算</t>
  </si>
  <si>
    <t>ろうあ児地域移行加算</t>
  </si>
  <si>
    <t>ろうあ児栄養マネジメント加算</t>
  </si>
  <si>
    <t>肢体療護栄養マネジメント加算</t>
  </si>
  <si>
    <t>肢体療護心理担当職員配置加算１</t>
  </si>
  <si>
    <t>肢体療護心理担当職員配置加算２</t>
  </si>
  <si>
    <t>肢体療護心理担当職員配置加算３</t>
  </si>
  <si>
    <t>肢体療護心理担当職員配置加算４</t>
  </si>
  <si>
    <t>知障児職業指導員加算１５</t>
  </si>
  <si>
    <t>知障児職業指導員加算１６</t>
  </si>
  <si>
    <t>知障児職業指導員加算１７</t>
  </si>
  <si>
    <t>知障児職業指導員加算１８</t>
  </si>
  <si>
    <t>知障児職業指導員加算１９</t>
  </si>
  <si>
    <t>知障児職業指導員加算２０</t>
  </si>
  <si>
    <t>サービスコード</t>
  </si>
  <si>
    <t>知障児重度障害児加算Ⅰ</t>
  </si>
  <si>
    <t>重度知的障害児支援加算</t>
  </si>
  <si>
    <t>イ 重度知的障害児支援加算（Ⅰ）</t>
  </si>
  <si>
    <t>知障児重度障害児加算Ⅱ</t>
  </si>
  <si>
    <t>知障児入院外泊時加算９</t>
  </si>
  <si>
    <t>知障児入院外泊時加算１０</t>
  </si>
  <si>
    <t>知障児入院外泊時加算１１</t>
  </si>
  <si>
    <t>肢体通園２・定超</t>
  </si>
  <si>
    <t>肢体通園３・定超</t>
  </si>
  <si>
    <t>肢体通園４・定超</t>
  </si>
  <si>
    <t>肢体通園５・定超</t>
  </si>
  <si>
    <t>知障看護師配置加算１</t>
  </si>
  <si>
    <t>知障看護師配置加算２</t>
  </si>
  <si>
    <t>知障看護師配置加算３</t>
  </si>
  <si>
    <t>知障看護師配置加算４</t>
  </si>
  <si>
    <t>知障看護師配置加算５</t>
  </si>
  <si>
    <t>知障看護師配置加算６</t>
  </si>
  <si>
    <t>知障看護師配置加算７</t>
  </si>
  <si>
    <t>知障看護師配置加算８</t>
  </si>
  <si>
    <t>知障看護師配置加算９</t>
  </si>
  <si>
    <t>知障看護師配置加算１０</t>
  </si>
  <si>
    <t>知障看護師配置加算１１</t>
  </si>
  <si>
    <t>知障看護師配置加算１２</t>
  </si>
  <si>
    <t>知障看護師配置加算１３</t>
  </si>
  <si>
    <t>知障看護師配置加算１４</t>
  </si>
  <si>
    <t>知障看護師配置加算１５</t>
  </si>
  <si>
    <t>知障看護師配置加算１６</t>
  </si>
  <si>
    <t>知障看護師配置加算１７</t>
  </si>
  <si>
    <t>知障看護師配置加算１８</t>
  </si>
  <si>
    <t>知障看護師配置加算１９</t>
  </si>
  <si>
    <t>知障看護師配置加算２０</t>
  </si>
  <si>
    <t>知障看護師配置加算２１</t>
  </si>
  <si>
    <t>重心障害児医療地域移行加算</t>
  </si>
  <si>
    <t>地域移行加算</t>
  </si>
  <si>
    <t>地域移行加算（入所中１回、退所後１回を限度）</t>
  </si>
  <si>
    <t>ろうあ児長期入院等支援加算１</t>
  </si>
  <si>
    <t>１２日を超える場合</t>
  </si>
  <si>
    <t>×</t>
  </si>
  <si>
    <t>ろうあ児長期入院等支援加算３</t>
  </si>
  <si>
    <t>ろうあ児長期入院等支援加算４</t>
  </si>
  <si>
    <t>ろうあ児長期入院等支援加算５</t>
  </si>
  <si>
    <t>ろうあ児長期入院等支援加算６</t>
  </si>
  <si>
    <r>
      <t>長期入院等支援加算</t>
    </r>
    <r>
      <rPr>
        <sz val="7"/>
        <rFont val="ＭＳ Ｐゴシック"/>
        <family val="3"/>
      </rPr>
      <t>（３月に限り、入院等の期間が１２日を超える場合に所定単位数に代えて算定)</t>
    </r>
  </si>
  <si>
    <t>肢体療護長期入院等支援加算２</t>
  </si>
  <si>
    <t>肢体療護長期入院等支援加算３</t>
  </si>
  <si>
    <t>肢体療護長期入院等支援加算４</t>
  </si>
  <si>
    <t>肢体療護長期入院等支援加算５</t>
  </si>
  <si>
    <t>１日につき</t>
  </si>
  <si>
    <t>１１</t>
  </si>
  <si>
    <t>知障児通園５・定超</t>
  </si>
  <si>
    <t>知障児通園５・地公体・定超</t>
  </si>
  <si>
    <t>知障児通園６・定超</t>
  </si>
  <si>
    <t>難聴幼児９・地公体・定超</t>
  </si>
  <si>
    <t>難聴幼児１０・定超</t>
  </si>
  <si>
    <t>難聴幼児１０・地公体・定超</t>
  </si>
  <si>
    <t>難聴幼児１１・定超</t>
  </si>
  <si>
    <t>難聴幼児１１・地公体・定超</t>
  </si>
  <si>
    <t>定員３０人以下</t>
  </si>
  <si>
    <t>肢体療護重度肢体不自由児支援加算</t>
  </si>
  <si>
    <t>難聴幼児１２・定超</t>
  </si>
  <si>
    <t>難聴幼児１２・地公体・定超</t>
  </si>
  <si>
    <t>難聴幼児１３・定超</t>
  </si>
  <si>
    <t>難聴幼児１３・地公体・定超</t>
  </si>
  <si>
    <t>難聴幼児１４・定超</t>
  </si>
  <si>
    <t>難聴幼児１４・地公体・定超</t>
  </si>
  <si>
    <t>難聴幼児１５・定超</t>
  </si>
  <si>
    <t>難聴幼児１５・地公体・定超</t>
  </si>
  <si>
    <t>難聴幼児１６・定超</t>
  </si>
  <si>
    <t>難聴幼児１６・地公体・定超</t>
  </si>
  <si>
    <t>難聴幼児１７・定超</t>
  </si>
  <si>
    <t>難聴幼児１７・地公体・定超</t>
  </si>
  <si>
    <t>難聴幼児１</t>
  </si>
  <si>
    <t>難聴幼児２</t>
  </si>
  <si>
    <t>難聴幼児３</t>
  </si>
  <si>
    <t>難聴幼児４</t>
  </si>
  <si>
    <t>難聴幼児５</t>
  </si>
  <si>
    <t>難聴幼児６</t>
  </si>
  <si>
    <t>難聴幼児７</t>
  </si>
  <si>
    <t>サービスコード</t>
  </si>
  <si>
    <t>第一種・定超</t>
  </si>
  <si>
    <t>利用定員の数が利用定員</t>
  </si>
  <si>
    <t>×</t>
  </si>
  <si>
    <t>３  第二種自閉症児施設給付サービスコード表</t>
  </si>
  <si>
    <t>第二種１</t>
  </si>
  <si>
    <t>(1)定員４０人以下</t>
  </si>
  <si>
    <t>第二種１・地公体</t>
  </si>
  <si>
    <t>地方公共団体が設置する指定第二種自閉症児施設の場合</t>
  </si>
  <si>
    <t>第二種２</t>
  </si>
  <si>
    <t>知障児通園１６・地公体</t>
  </si>
  <si>
    <t>知障児通園１８</t>
  </si>
  <si>
    <t>知障児通園１８・地公体</t>
  </si>
  <si>
    <t>(3)定員３１人以上４０人以下</t>
  </si>
  <si>
    <t>　</t>
  </si>
  <si>
    <t>　</t>
  </si>
  <si>
    <t>(4)定員４１人以上</t>
  </si>
  <si>
    <t>知障児通園１８・定超</t>
  </si>
  <si>
    <t>知障児通園１８・地公体・定超</t>
  </si>
  <si>
    <t>(2)定員２１人以上３０人以下</t>
  </si>
  <si>
    <t>(一)定員２０人</t>
  </si>
  <si>
    <t>(三)定員３１人以上４０人以下</t>
  </si>
  <si>
    <t>(四)定員４１人以上</t>
  </si>
  <si>
    <t>(二)定員２１人以上３０人以下</t>
  </si>
  <si>
    <t>難聴幼児１８</t>
  </si>
  <si>
    <t>難聴幼児１８・地公体</t>
  </si>
  <si>
    <t>　</t>
  </si>
  <si>
    <t>　</t>
  </si>
  <si>
    <t>盲児１１単独・地公体・定超</t>
  </si>
  <si>
    <t>盲児１２本体・定超</t>
  </si>
  <si>
    <t>盲児１２本体・地公体・定超</t>
  </si>
  <si>
    <t>盲児１２単独・定超</t>
  </si>
  <si>
    <t>盲児１２単独・地公体・定超</t>
  </si>
  <si>
    <t>盲児１３本体・定超</t>
  </si>
  <si>
    <t>盲児１３本体・地公体・定超</t>
  </si>
  <si>
    <t>盲児１３単独・定超</t>
  </si>
  <si>
    <t>盲児１３単独・地公体・定超</t>
  </si>
  <si>
    <t>盲児１４本体・定超</t>
  </si>
  <si>
    <t>盲児１４本体・地公体・定超</t>
  </si>
  <si>
    <t>盲児１４単独・定超</t>
  </si>
  <si>
    <t>盲児１４単独・地公体・定超</t>
  </si>
  <si>
    <t>施設が主たる施設</t>
  </si>
  <si>
    <t>施設が主たる施設</t>
  </si>
  <si>
    <t>サービスコード</t>
  </si>
  <si>
    <t>盲児重度盲ろうあ児支援加算Ⅰ</t>
  </si>
  <si>
    <t>　　３　第二種自閉症児施設給付サービスコード表</t>
  </si>
  <si>
    <t>肢体通所３・地公体</t>
  </si>
  <si>
    <t>肢体通所４・地公体</t>
  </si>
  <si>
    <t>肢体通所５・地公体</t>
  </si>
  <si>
    <t>肢体通所６・地公体</t>
  </si>
  <si>
    <t>肢体通所７・地公体</t>
  </si>
  <si>
    <t>肢体通所８・地公体</t>
  </si>
  <si>
    <t>肢体通所９・地公体</t>
  </si>
  <si>
    <t>肢体通所１０・地公体</t>
  </si>
  <si>
    <t>肢体通所１１・地公体</t>
  </si>
  <si>
    <t>肢体通所幼児加算</t>
  </si>
  <si>
    <t>（知的障害児の場合のみ対象）</t>
  </si>
  <si>
    <t>肢体通所利用者負担上限額管理加算</t>
  </si>
  <si>
    <t>肢体通所食事提供加算Ⅰ</t>
  </si>
  <si>
    <t>肢体通所食事提供加算Ⅱ</t>
  </si>
  <si>
    <t>地域移行加算（入所中１回、退所後１回を限度）</t>
  </si>
  <si>
    <t>肢体通所家庭連携加算１</t>
  </si>
  <si>
    <t>肢体通所家庭連携加算２</t>
  </si>
  <si>
    <t>(1)定員５０人以下</t>
  </si>
  <si>
    <t>(2)定員５１人以上６０人以下</t>
  </si>
  <si>
    <t>(3)定員６１人以上７０人以下</t>
  </si>
  <si>
    <t>(4)定員７１人以上</t>
  </si>
  <si>
    <t>ろうあ児２併設・地公体・定超</t>
  </si>
  <si>
    <t>ろうあ児２単独・定超</t>
  </si>
  <si>
    <t>ろうあ児２単独・地公体・定超</t>
  </si>
  <si>
    <t>ろうあ児３併設・定超</t>
  </si>
  <si>
    <t>難聴幼児８</t>
  </si>
  <si>
    <t>難聴幼児９</t>
  </si>
  <si>
    <t>難聴幼児１０</t>
  </si>
  <si>
    <t>難聴幼児１１</t>
  </si>
  <si>
    <t>盲児</t>
  </si>
  <si>
    <t>ろうあ児</t>
  </si>
  <si>
    <t>難聴幼児通園</t>
  </si>
  <si>
    <t>肢体不自由児（入所）</t>
  </si>
  <si>
    <t>肢体不自由児（通所）</t>
  </si>
  <si>
    <t>肢体不自由児療護</t>
  </si>
  <si>
    <t>肢体不自由児通園</t>
  </si>
  <si>
    <t>難聴幼児１８・定超</t>
  </si>
  <si>
    <t>難聴幼児１８・地公体・定超</t>
  </si>
  <si>
    <t>(3)定員３１人以上４０人以下</t>
  </si>
  <si>
    <t>(4)定員４１人以上</t>
  </si>
  <si>
    <t>肢体通園１２</t>
  </si>
  <si>
    <t>肢体通園１２・地公体</t>
  </si>
  <si>
    <t>(2)定員２１人以上３０人以下</t>
  </si>
  <si>
    <t>肢体通園１２・定超</t>
  </si>
  <si>
    <t>肢体通園１２・地公体・定超</t>
  </si>
  <si>
    <t>(6)定員７１人以上</t>
  </si>
  <si>
    <t>入院・外泊時加算　　（３月に限り、所定単位数に代えて１日につき、左記のとおりの単位を算定)</t>
  </si>
  <si>
    <t>心理担当
職員配置加算</t>
  </si>
  <si>
    <t>　</t>
  </si>
  <si>
    <t>１０  肢体不自由児療護施設給付サービスコード表</t>
  </si>
  <si>
    <t>(１)定員５０人以下</t>
  </si>
  <si>
    <t>肢体療護１・地公体</t>
  </si>
  <si>
    <t>盲児（知的）６地公体</t>
  </si>
  <si>
    <t>盲児（知的）７地公体</t>
  </si>
  <si>
    <t>盲児（知的）８地公体</t>
  </si>
  <si>
    <t>盲児（知的）９地公体</t>
  </si>
  <si>
    <t>盲児（知的）１０地公体</t>
  </si>
  <si>
    <t>盲児（知的）１１地公体</t>
  </si>
  <si>
    <t>ろうあ児（知的）４</t>
  </si>
  <si>
    <t>ろうあ児（知的）4地公体</t>
  </si>
  <si>
    <t>ろうあ児（知的）５</t>
  </si>
  <si>
    <t>ろうあ児（知的）５地公体</t>
  </si>
  <si>
    <t>ろうあ児（知的）６</t>
  </si>
  <si>
    <t>ろうあ児（知的）６地公体</t>
  </si>
  <si>
    <t>ろうあ児（知的）７</t>
  </si>
  <si>
    <t>ろうあ児（知的）７地公体</t>
  </si>
  <si>
    <t>ろうあ児（知的）８</t>
  </si>
  <si>
    <t>ろうあ児（知的）８地公体</t>
  </si>
  <si>
    <t>ろうあ児（知的）９</t>
  </si>
  <si>
    <t>ろうあ児（知的）９地公体</t>
  </si>
  <si>
    <t>ろうあ児（知的）１０</t>
  </si>
  <si>
    <t>ろうあ児（知的）１０地公体</t>
  </si>
  <si>
    <t>ろうあ児（知的）１１</t>
  </si>
  <si>
    <t>ろうあ児（知的）１１地公体</t>
  </si>
  <si>
    <t>ろうあ児看護師配置加算７</t>
  </si>
  <si>
    <t>ろうあ児看護師配置加算８</t>
  </si>
  <si>
    <t>ろうあ児看護師配置加算９</t>
  </si>
  <si>
    <t>ろうあ児看護師配置加算１０</t>
  </si>
  <si>
    <t>ろうあ児看護師配置加算１１</t>
  </si>
  <si>
    <t>ろうあ児看護師配置加算１２</t>
  </si>
  <si>
    <t>ろうあ児看護師配置加算１３</t>
  </si>
  <si>
    <t>ろうあ児看護師配置加算１４</t>
  </si>
  <si>
    <t>ろうあ児看護師配置加算１７</t>
  </si>
  <si>
    <t>ろうあ児看護師配置加算１８</t>
  </si>
  <si>
    <t>ろうあ児看護師配置加算１９</t>
  </si>
  <si>
    <t>知障児心理担当職員配置加算１</t>
  </si>
  <si>
    <t>知障児心理担当職員配置加算２</t>
  </si>
  <si>
    <t>知障児心理担当職員配置加算３</t>
  </si>
  <si>
    <t>知障児心理担当職員配置加算４</t>
  </si>
  <si>
    <t>知障児心理担当職員配置加算５</t>
  </si>
  <si>
    <t>知障児心理担当職員配置加算６</t>
  </si>
  <si>
    <t>知障児心理担当職員配置加算７</t>
  </si>
  <si>
    <t>知障児心理担当職員配置加算８</t>
  </si>
  <si>
    <t>知障児心理担当職員配置加算９</t>
  </si>
  <si>
    <t>知障児心理担当職員配置加算１０</t>
  </si>
  <si>
    <t>知障児心理担当職員配置加算１１</t>
  </si>
  <si>
    <t>知障児心理担当職員配置加算１２</t>
  </si>
  <si>
    <t>ろうあ児１２本体・地公体</t>
  </si>
  <si>
    <t>ろうあ児１２単独</t>
  </si>
  <si>
    <t>盲児２単独・地公体・定超</t>
  </si>
  <si>
    <t>盲児３併設・定超</t>
  </si>
  <si>
    <t>盲児３併設・地公体・定超</t>
  </si>
  <si>
    <t>盲児３本体・定超</t>
  </si>
  <si>
    <t>盲児３本体・地公体・定超</t>
  </si>
  <si>
    <t>盲児３単独・定超</t>
  </si>
  <si>
    <t>月１回限度</t>
  </si>
  <si>
    <t>（定員超過）</t>
  </si>
  <si>
    <t>知障児１単独・定超</t>
  </si>
  <si>
    <t>知障児１単独・地公体・定超</t>
  </si>
  <si>
    <t>×</t>
  </si>
  <si>
    <t>知障児２併設・定超</t>
  </si>
  <si>
    <t>肢体通所６・地公体・定超</t>
  </si>
  <si>
    <t>盲児心理担当職員配置加算４</t>
  </si>
  <si>
    <t>盲児心理担当職員配置加算５</t>
  </si>
  <si>
    <t>盲児心理担当職員配置加算６</t>
  </si>
  <si>
    <t>盲児心理担当職員配置加算７</t>
  </si>
  <si>
    <t>盲児心理担当職員配置加算８</t>
  </si>
  <si>
    <t>盲児心理担当職員配置加算９</t>
  </si>
  <si>
    <t>盲児心理担当職員配置加算１０</t>
  </si>
  <si>
    <t>盲児心理担当職員配置加算１１</t>
  </si>
  <si>
    <t>盲児心理担当職員配置加算１２</t>
  </si>
  <si>
    <t>盲児心理担当職員配置加算１３</t>
  </si>
  <si>
    <t>盲児心理担当職員配置加算１４</t>
  </si>
  <si>
    <t>盲児心理担当職員配置加算１５</t>
  </si>
  <si>
    <t>盲児心理担当職員配置加算１６</t>
  </si>
  <si>
    <t>盲児心理担当職員配置加算１７</t>
  </si>
  <si>
    <t>盲児心理担当職員配置加算１８</t>
  </si>
  <si>
    <t>盲児心理担当職員配置加算１９</t>
  </si>
  <si>
    <t>盲児心理担当職員配置加算２０</t>
  </si>
  <si>
    <t>盲児心理担当職員配置加算２１</t>
  </si>
  <si>
    <t>盲児心理担当職員配置加算２２</t>
  </si>
  <si>
    <t>盲児心理担当職員配置加算２３</t>
  </si>
  <si>
    <t>盲児心理担当職員配置加算２４</t>
  </si>
  <si>
    <t>盲児心理担当職員配置加算２５</t>
  </si>
  <si>
    <t>ろうあ児心理担当職員配置加算１</t>
  </si>
  <si>
    <t>ろうあ児心理担当職員配置加算２</t>
  </si>
  <si>
    <t>ろうあ児心理担当職員配置加算３</t>
  </si>
  <si>
    <t>ろうあ児心理担当職員配置加算４</t>
  </si>
  <si>
    <t>ろうあ児心理担当職員配置加算５</t>
  </si>
  <si>
    <t>ろうあ児心理担当職員配置加算６</t>
  </si>
  <si>
    <t>ろうあ児心理担当職員配置加算７</t>
  </si>
  <si>
    <t>ろうあ児心理担当職員配置加算８</t>
  </si>
  <si>
    <t>ろうあ児心理担当職員配置加算９</t>
  </si>
  <si>
    <t>ろうあ児心理担当職員配置加算１０</t>
  </si>
  <si>
    <t>ろうあ児心理担当職員配置加算１１</t>
  </si>
  <si>
    <t>ろうあ児心理担当職員配置加算１２</t>
  </si>
  <si>
    <t>ろうあ児心理担当職員配置加算１３</t>
  </si>
  <si>
    <t>ろうあ児心理担当職員配置加算１４</t>
  </si>
  <si>
    <t>ろうあ児心理担当職員配置加算１５</t>
  </si>
  <si>
    <t>ろうあ児心理担当職員配置加算１６</t>
  </si>
  <si>
    <t>ろうあ児心理担当職員配置加算１７</t>
  </si>
  <si>
    <t>ろうあ児心理担当職員配置加算１８</t>
  </si>
  <si>
    <t>ろうあ児心理担当職員配置加算１９</t>
  </si>
  <si>
    <t>ろうあ児心理担当職員配置加算２０</t>
  </si>
  <si>
    <t>ろうあ児心理担当職員配置加算２１</t>
  </si>
  <si>
    <t>ろうあ児心理担当職員配置加算２２</t>
  </si>
  <si>
    <t>ろうあ児心理担当職員配置加算２３</t>
  </si>
  <si>
    <t>ろうあ児心理担当職員配置加算２４</t>
  </si>
  <si>
    <t>ろうあ児心理担当職員配置加算２５</t>
  </si>
  <si>
    <t>難聴幼児人工内耳装用児支援加算１</t>
  </si>
  <si>
    <t>難聴幼児人工内耳装用児支援加算２</t>
  </si>
  <si>
    <t>難聴幼児人工内耳装用児支援加算３</t>
  </si>
  <si>
    <t>難聴幼児人工内耳装用児支援加算４</t>
  </si>
  <si>
    <t>難聴幼児欠席時対応加算</t>
  </si>
  <si>
    <t>肢体通所欠席時対応加算</t>
  </si>
  <si>
    <t>肢体通園欠席時対応加算</t>
  </si>
  <si>
    <t>利用定員の数が
利用定員を超える
場合</t>
  </si>
  <si>
    <t>知障児２併設・地公体・定超</t>
  </si>
  <si>
    <t>知障児２本体・定超</t>
  </si>
  <si>
    <t>知障児２本体・地公体・定超</t>
  </si>
  <si>
    <t>知障児２単独・定超</t>
  </si>
  <si>
    <t>知障児２単独・地公体・定超</t>
  </si>
  <si>
    <t>知障児３併設・定超</t>
  </si>
  <si>
    <t>知障児３併設・地公体・定超</t>
  </si>
  <si>
    <t>知障児３本体・定超</t>
  </si>
  <si>
    <t>知障児３本体・地公体・定超</t>
  </si>
  <si>
    <t>知障児３単独・定超</t>
  </si>
  <si>
    <t>知障児３単独・地公体・定超</t>
  </si>
  <si>
    <t>知障児４・定超</t>
  </si>
  <si>
    <t>知障児４・地公体・定超</t>
  </si>
  <si>
    <t>知障児５・定超</t>
  </si>
  <si>
    <t>知障児５・地公体・定超</t>
  </si>
  <si>
    <t>知障児６・定超</t>
  </si>
  <si>
    <t>第一種重度重複障害児加算</t>
  </si>
  <si>
    <t>第一種自活訓練加算Ⅰ</t>
  </si>
  <si>
    <t>第一種自活訓練加算Ⅱ</t>
  </si>
  <si>
    <t>第一種・地公体・定超</t>
  </si>
  <si>
    <t>を超える場合</t>
  </si>
  <si>
    <t>知障児１２・定超</t>
  </si>
  <si>
    <t>知障児１２・地公体・定超</t>
  </si>
  <si>
    <t>知障児１３・定超</t>
  </si>
  <si>
    <t>知障児１３・地公体・定超</t>
  </si>
  <si>
    <t>(5)定員６１人以上９０人以下</t>
  </si>
  <si>
    <t>サービスコード</t>
  </si>
  <si>
    <t>心理担当職員配置加算</t>
  </si>
  <si>
    <t>看護師配置加算</t>
  </si>
  <si>
    <t>盲児看護師配置加算２３</t>
  </si>
  <si>
    <t>盲児看護師配置加算２４</t>
  </si>
  <si>
    <t>盲児職業指導員加算１５併設</t>
  </si>
  <si>
    <t>盲児職業指導員加算１５単独</t>
  </si>
  <si>
    <t>盲児職業指導員加算１８</t>
  </si>
  <si>
    <t>盲児職業指導員加算１９</t>
  </si>
  <si>
    <t>盲児職業指導員加算２０</t>
  </si>
  <si>
    <t>盲児職業指導員加算２１</t>
  </si>
  <si>
    <t>盲児職業指導員加算２２</t>
  </si>
  <si>
    <t>盲児職業指導員加算２３</t>
  </si>
  <si>
    <t>サービスコード</t>
  </si>
  <si>
    <t>サービスコード</t>
  </si>
  <si>
    <t>指定ろうあ児施設の場合</t>
  </si>
  <si>
    <t>盲児１０本体・地公体・定超</t>
  </si>
  <si>
    <t>盲児１０単独・定超</t>
  </si>
  <si>
    <t>盲児１０単独・地公体・定超</t>
  </si>
  <si>
    <t>盲児１１本体・定超</t>
  </si>
  <si>
    <t>盲児１１本体・地公体・定超</t>
  </si>
  <si>
    <t>盲児１１単独・定超</t>
  </si>
  <si>
    <t>１回につき</t>
  </si>
  <si>
    <t>重心障害児地域移行加算</t>
  </si>
  <si>
    <t>肢体医療地域移行加算</t>
  </si>
  <si>
    <t>肢体入所地域移行加算</t>
  </si>
  <si>
    <t>地域移行加算（入所中１回、退所後1回を限度）</t>
  </si>
  <si>
    <t>第一種地域移行加算</t>
  </si>
  <si>
    <t>(２)定員１０人</t>
  </si>
  <si>
    <t>(３)定員１１人以上２０人以下</t>
  </si>
  <si>
    <t>ハ 指定第二種自閉症児施設の場合</t>
  </si>
  <si>
    <t>肢体療護入院外泊時加算１</t>
  </si>
  <si>
    <t>肢体療護入院外泊時加算２</t>
  </si>
  <si>
    <t>肢体療護入院外泊時加算３</t>
  </si>
  <si>
    <t>肢体療護入院外泊時加算４</t>
  </si>
  <si>
    <t>肢体療護入院外泊時加算５</t>
  </si>
  <si>
    <t>肢体療護入院外泊時加算６</t>
  </si>
  <si>
    <t>肢体療護入院外泊時加算７</t>
  </si>
  <si>
    <t>肢体療護入院外泊時加算８</t>
  </si>
  <si>
    <t>肢体療護入院外泊時加算９</t>
  </si>
  <si>
    <t>肢体療護入院外泊時加算１０</t>
  </si>
  <si>
    <t>肢体療護入院外泊時加算１１</t>
  </si>
  <si>
    <t>イ 定員５人</t>
  </si>
  <si>
    <t>ロ 定員６人以上９人以下</t>
  </si>
  <si>
    <t>ハ 定員１０人</t>
  </si>
  <si>
    <t>ニ 定員１１人以上１５人以下</t>
  </si>
  <si>
    <t>ホ 定員１６人以上２０人以下</t>
  </si>
  <si>
    <t>ヘ 定員２１人以上２５人以下</t>
  </si>
  <si>
    <t>ト 定員２６人以上３０人以下</t>
  </si>
  <si>
    <t>チ 定員３１人以上４０人以下</t>
  </si>
  <si>
    <t>リ 定員４１人以上５０人以下</t>
  </si>
  <si>
    <t>ヌ 定員５１人以上６０人以下</t>
  </si>
  <si>
    <t>ル 定員６１人以上７０人以下</t>
  </si>
  <si>
    <t>ヲ 定員７１人以上８０人以下</t>
  </si>
  <si>
    <t>ワ 定員８１人以上９０人以下</t>
  </si>
  <si>
    <t>カ 定員９１人以上</t>
  </si>
  <si>
    <t>肢体通園激変緩和加算（特対）</t>
  </si>
  <si>
    <t>重心障害児激変緩和加算（特対）</t>
  </si>
  <si>
    <t>第二種激変緩和加算（特対）</t>
  </si>
  <si>
    <t>肢体通園６・地公体</t>
  </si>
  <si>
    <t>・・・　　</t>
  </si>
  <si>
    <t>・・・　</t>
  </si>
  <si>
    <t>(3)定員４１人以上</t>
  </si>
  <si>
    <t>イ 指定盲児施設の場合</t>
  </si>
  <si>
    <t>盲児入院時特別支援加算１</t>
  </si>
  <si>
    <t>盲児入院時特別支援加算２</t>
  </si>
  <si>
    <t>ロ 指定ろうあ児施設の場合</t>
  </si>
  <si>
    <t>ろうあ児入院時特別支援加算１</t>
  </si>
  <si>
    <t>ろうあ児入院時特別支援加算２</t>
  </si>
  <si>
    <t>(3)定員４１人以上</t>
  </si>
  <si>
    <t>(5)定員６１人以上７０人以下</t>
  </si>
  <si>
    <t>(7)定員８１人以上</t>
  </si>
  <si>
    <t>地方公共団体が設置する指定肢体不自由児施設の場合</t>
  </si>
  <si>
    <t>イ 指定肢体不自由児施設（入所）の場合</t>
  </si>
  <si>
    <t>地方公共団体が設置する指定肢体不自由児通園施設の場合</t>
  </si>
  <si>
    <t>ハ 指定肢体不自由児療護施設の場合</t>
  </si>
  <si>
    <t>入院時特別支援加算</t>
  </si>
  <si>
    <t>肢体療護入院時特別支援加算１</t>
  </si>
  <si>
    <t>算定項目を複数合成しているものについては、原則「・」の区切りをつけている。</t>
  </si>
  <si>
    <t>知障児１０・地公体</t>
  </si>
  <si>
    <t>知障児１１</t>
  </si>
  <si>
    <t>(11)定員９１人以上１００人以下</t>
  </si>
  <si>
    <t>知障児１１・地公体</t>
  </si>
  <si>
    <t>知障児１２</t>
  </si>
  <si>
    <t>(12)定員１０１人以上１１０人以下</t>
  </si>
  <si>
    <t>イ １２日を超える入院期間が４日未満</t>
  </si>
  <si>
    <t>ロ １２日を超える入院期間が４日以上</t>
  </si>
  <si>
    <t>盲児長期入院等支援加算１</t>
  </si>
  <si>
    <t>１２日を超える場合</t>
  </si>
  <si>
    <t>サービスコード</t>
  </si>
  <si>
    <t>算定項目</t>
  </si>
  <si>
    <t>(三)当該施設が単独施設</t>
  </si>
  <si>
    <t>知障児２単独・地公体</t>
  </si>
  <si>
    <t>知障児３併設</t>
  </si>
  <si>
    <t>(3)定員
１１人以上
２０人以下</t>
  </si>
  <si>
    <t>知障児３併設・地公体</t>
  </si>
  <si>
    <t>知障児３本体</t>
  </si>
  <si>
    <t>知障児３本体・地公体</t>
  </si>
  <si>
    <t>難聴幼児食事提供加算Ⅱ</t>
  </si>
  <si>
    <t>難聴幼児家庭連携加算１</t>
  </si>
  <si>
    <t>難聴幼児家庭連携加算２</t>
  </si>
  <si>
    <t>難聴幼児訪問支援特別加算１</t>
  </si>
  <si>
    <t>難聴幼児訪問支援特別加算２</t>
  </si>
  <si>
    <t>難聴幼児１・地公体・定超</t>
  </si>
  <si>
    <t>難聴幼児２・定超</t>
  </si>
  <si>
    <t>難聴幼児２・地公体・定超</t>
  </si>
  <si>
    <t>難聴幼児３・定超</t>
  </si>
  <si>
    <t>難聴幼児３・地公体・定超</t>
  </si>
  <si>
    <t>難聴幼児４・定超</t>
  </si>
  <si>
    <t>難聴幼児４・地公体・定超</t>
  </si>
  <si>
    <t>難聴幼児５・定超</t>
  </si>
  <si>
    <t>ロ 指定第一種自閉症児施設の場合</t>
  </si>
  <si>
    <t>ろうあ児看護師配置加算１</t>
  </si>
  <si>
    <t>ろうあ児看護師配置加算２</t>
  </si>
  <si>
    <t>ろうあ児看護師配置加算３</t>
  </si>
  <si>
    <t>ろうあ児看護師配置加算４</t>
  </si>
  <si>
    <t>ろうあ児看護師配置加算５</t>
  </si>
  <si>
    <t>ろうあ児看護師配置加算６</t>
  </si>
  <si>
    <t>ろうあ児看護師配置加算１５</t>
  </si>
  <si>
    <t>ろうあ児看護師配置加算１６</t>
  </si>
  <si>
    <t>ろうあ児看護師配置加算２５</t>
  </si>
  <si>
    <t>　</t>
  </si>
  <si>
    <t>盲児看護師配置加算１</t>
  </si>
  <si>
    <t>盲児看護師配置加算２</t>
  </si>
  <si>
    <t>盲児看護師配置加算３</t>
  </si>
  <si>
    <t>盲児看護師配置加算５</t>
  </si>
  <si>
    <t>知障児１６・地公体・定超</t>
  </si>
  <si>
    <t>知障児１７・定超</t>
  </si>
  <si>
    <t>知障児１７・地公体・定超</t>
  </si>
  <si>
    <t>知障児１８・定超</t>
  </si>
  <si>
    <t>難聴幼児６・地公体</t>
  </si>
  <si>
    <t>難聴幼児７・地公体</t>
  </si>
  <si>
    <t>難聴幼児８・地公体</t>
  </si>
  <si>
    <t>難聴幼児９・地公体</t>
  </si>
  <si>
    <t>難聴幼児１０・地公体</t>
  </si>
  <si>
    <t>難聴幼児１１・地公体</t>
  </si>
  <si>
    <t>難聴幼児１２・地公体</t>
  </si>
  <si>
    <t>難聴幼児１３・地公体</t>
  </si>
  <si>
    <t>難聴幼児１４・地公体</t>
  </si>
  <si>
    <t>難聴幼児１５・地公体</t>
  </si>
  <si>
    <t>難聴幼児１６・地公体</t>
  </si>
  <si>
    <t>難聴幼児１７・地公体</t>
  </si>
  <si>
    <t>ロ 定員１０人</t>
  </si>
  <si>
    <t>ハ 定員１１人以上２０人以下</t>
  </si>
  <si>
    <t>ニ 定員２１人以上３０人以下</t>
  </si>
  <si>
    <t>ホ 定員３１人以上４０人以下</t>
  </si>
  <si>
    <t>ヘ 定員４１人以上５０人以下</t>
  </si>
  <si>
    <t>ト 定員５１人以上６０人以下</t>
  </si>
  <si>
    <t>チ 定員６１人以上７０人以下</t>
  </si>
  <si>
    <t>リ 定員７１人以上８０人以下</t>
  </si>
  <si>
    <t>ヌ 定員８１人以上９０人以下</t>
  </si>
  <si>
    <t>ル 定員９１人以上</t>
  </si>
  <si>
    <t>看護師配置加算</t>
  </si>
  <si>
    <t>盲児看護師配置加算７</t>
  </si>
  <si>
    <t>盲児看護師配置加算８</t>
  </si>
  <si>
    <t>盲児看護師配置加算９</t>
  </si>
  <si>
    <t>盲児看護師配置加算１０</t>
  </si>
  <si>
    <t>盲児看護師配置加算１１</t>
  </si>
  <si>
    <t>盲児看護師配置加算１２</t>
  </si>
  <si>
    <t>盲児看護師配置加算１３</t>
  </si>
  <si>
    <t>盲児看護師配置加算１４</t>
  </si>
  <si>
    <t>盲児看護師配置加算１７</t>
  </si>
  <si>
    <t>盲児看護師配置加算１８</t>
  </si>
  <si>
    <t>盲児看護師配置加算１９</t>
  </si>
  <si>
    <t>盲児看護師配置加算２０</t>
  </si>
  <si>
    <t>盲児看護師配置加算２１</t>
  </si>
  <si>
    <t>盲児看護師配置加算２２</t>
  </si>
  <si>
    <t>知障児栄養士配置加算Ⅰ１４</t>
  </si>
  <si>
    <t>知障児栄養士配置加算Ⅰ１５</t>
  </si>
  <si>
    <t>知障児栄養士配置加算Ⅰ１６</t>
  </si>
  <si>
    <t>知障児栄養士配置加算Ⅰ１７</t>
  </si>
  <si>
    <t>知障児栄養士配置加算Ⅱ１</t>
  </si>
  <si>
    <t>ロ 栄養士配置加算（Ⅱ）</t>
  </si>
  <si>
    <t>知障児栄養士配置加算Ⅱ２</t>
  </si>
  <si>
    <t>知障児栄養士配置加算Ⅱ３</t>
  </si>
  <si>
    <t>知障児栄養士配置加算Ⅱ４</t>
  </si>
  <si>
    <t>知障児栄養士配置加算Ⅱ５</t>
  </si>
  <si>
    <t>知障児栄養士配置加算Ⅱ６</t>
  </si>
  <si>
    <t>知障児栄養士配置加算Ⅱ７</t>
  </si>
  <si>
    <t>知障児栄養士配置加算Ⅱ８</t>
  </si>
  <si>
    <t>知障児栄養士配置加算Ⅱ９</t>
  </si>
  <si>
    <t>知障児栄養士配置加算Ⅱ１０</t>
  </si>
  <si>
    <t>知障児栄養士配置加算Ⅱ１１</t>
  </si>
  <si>
    <t>知障児栄養士配置加算Ⅱ１２</t>
  </si>
  <si>
    <t>知障児栄養士配置加算Ⅱ１３</t>
  </si>
  <si>
    <t>知障児栄養士配置加算Ⅱ１４</t>
  </si>
  <si>
    <t>知障児栄養士配置加算Ⅱ１５</t>
  </si>
  <si>
    <t>知障児栄養士配置加算Ⅱ１６</t>
  </si>
  <si>
    <t>知障児栄養士配置加算Ⅱ１７</t>
  </si>
  <si>
    <t>第二種栄養士配置加算Ⅰ１</t>
  </si>
  <si>
    <t>(11)定員９１人以上</t>
  </si>
  <si>
    <t>知的障害児が利用する場合</t>
  </si>
  <si>
    <t>盲児（知的）１単独</t>
  </si>
  <si>
    <t>盲児（知的）２併設</t>
  </si>
  <si>
    <t>盲児（知的）２併設・地公体</t>
  </si>
  <si>
    <t>盲児（知的）２本体</t>
  </si>
  <si>
    <t>盲児（知的）２本体・地公体</t>
  </si>
  <si>
    <t>盲児（知的）２単独</t>
  </si>
  <si>
    <t>盲児（知的）２単独・地公体</t>
  </si>
  <si>
    <t>盲児（知的）３併設</t>
  </si>
  <si>
    <t>盲児（知的）３併設・地公体</t>
  </si>
  <si>
    <t>盲児（知的）３本体</t>
  </si>
  <si>
    <t>盲児（知的）３本体・地公体</t>
  </si>
  <si>
    <t>盲児（知的）３単独</t>
  </si>
  <si>
    <t>盲児（知的）３単独・地公体</t>
  </si>
  <si>
    <t>盲児（知的）４</t>
  </si>
  <si>
    <t>盲児（知的）５</t>
  </si>
  <si>
    <t>盲児（知的）６</t>
  </si>
  <si>
    <t>盲児（知的）７</t>
  </si>
  <si>
    <t>盲児（知的）８</t>
  </si>
  <si>
    <t>盲児（知的）９</t>
  </si>
  <si>
    <t>盲児（知的）１０</t>
  </si>
  <si>
    <t>盲児（知的）１１</t>
  </si>
  <si>
    <t>(4)定員６１人以上７０人以下</t>
  </si>
  <si>
    <t>第二種４・地公体</t>
  </si>
  <si>
    <t>第二種５</t>
  </si>
  <si>
    <t>(5)定員７１人以上</t>
  </si>
  <si>
    <t>第二種５・地公体</t>
  </si>
  <si>
    <t>(1)定員３０人以下</t>
  </si>
  <si>
    <t>第二種職業指導員加算１</t>
  </si>
  <si>
    <t>第二種職業指導員加算２</t>
  </si>
  <si>
    <t>(2)定員３１人以上４０人以下</t>
  </si>
  <si>
    <t>第二種職業指導員加算３</t>
  </si>
  <si>
    <t>(3)定員４１人以上５０人以下</t>
  </si>
  <si>
    <t>第二種職業指導員加算４</t>
  </si>
  <si>
    <t>(4)定員５１人以上６０人以下</t>
  </si>
  <si>
    <t>第二種職業指導員加算５</t>
  </si>
  <si>
    <t>(5定員６１人以上７０人以下</t>
  </si>
  <si>
    <t>第二種職業指導員加算６</t>
  </si>
  <si>
    <t>(6)定員７１人以上８０人以下</t>
  </si>
  <si>
    <t>ろうあ児１単独・地公体・定超</t>
  </si>
  <si>
    <t>ろうあ児２併設・定超</t>
  </si>
  <si>
    <r>
      <t>イ １２日を超える入院期間が</t>
    </r>
    <r>
      <rPr>
        <sz val="9"/>
        <rFont val="ＭＳ Ｐゴシック"/>
        <family val="3"/>
      </rPr>
      <t>４日未満</t>
    </r>
  </si>
  <si>
    <r>
      <t>ロ １２日を超える入院期間が</t>
    </r>
    <r>
      <rPr>
        <sz val="9"/>
        <rFont val="ＭＳ Ｐゴシック"/>
        <family val="3"/>
      </rPr>
      <t>４日以上</t>
    </r>
  </si>
  <si>
    <t>第二種入院時特別支援加算１</t>
  </si>
  <si>
    <t>第二種入院時特別支援加算２</t>
  </si>
  <si>
    <t>第二種長期入院等支援加算１</t>
  </si>
  <si>
    <t>第二種長期入院等支援加算２</t>
  </si>
  <si>
    <t>第二種長期入院等支援加算３</t>
  </si>
  <si>
    <t>第二種長期入院等支援加算４</t>
  </si>
  <si>
    <t>第二種長期入院等支援加算５</t>
  </si>
  <si>
    <t>第二種長期入院等支援加算６</t>
  </si>
  <si>
    <t>ろうあ児重度盲ろうあ児支援加算Ⅰ</t>
  </si>
  <si>
    <t>ろうあ児重度盲ろうあ児支援加算Ⅱ</t>
  </si>
  <si>
    <t>ろうあ児重度重複障害児加算</t>
  </si>
  <si>
    <t>ろうあ児幼児加算</t>
  </si>
  <si>
    <t>ろうあ児３併設</t>
  </si>
  <si>
    <t>ろうあ児３併設・地公体</t>
  </si>
  <si>
    <t>ろうあ児３本体・地公体</t>
  </si>
  <si>
    <t>ろうあ児３単独</t>
  </si>
  <si>
    <t>ろうあ児３単独・地公体</t>
  </si>
  <si>
    <t>ろうあ児４併設</t>
  </si>
  <si>
    <t>ろうあ児４併設・地公体</t>
  </si>
  <si>
    <t>ろうあ児４本体・地公体</t>
  </si>
  <si>
    <t>ろうあ児４単独</t>
  </si>
  <si>
    <t>ろうあ児４単独・地公体</t>
  </si>
  <si>
    <t>ろうあ児５併設</t>
  </si>
  <si>
    <t>ろうあ児５併設・地公体</t>
  </si>
  <si>
    <t>ろうあ児５本体・地公体</t>
  </si>
  <si>
    <t>ろうあ児５単独</t>
  </si>
  <si>
    <t>ろうあ児５単独・地公体</t>
  </si>
  <si>
    <t>ろうあ児６併設</t>
  </si>
  <si>
    <t>知障児６・地公体・定超</t>
  </si>
  <si>
    <t>知障児７・定超</t>
  </si>
  <si>
    <t>知障児７・地公体・定超</t>
  </si>
  <si>
    <t>知障児８・定超</t>
  </si>
  <si>
    <t>知障児８・地公体・定超</t>
  </si>
  <si>
    <t>知障児９・定超</t>
  </si>
  <si>
    <t>知障児９・地公体・定超</t>
  </si>
  <si>
    <t>知障児１０・定超</t>
  </si>
  <si>
    <t>知障児１０・地公体・定超</t>
  </si>
  <si>
    <t>知障児１１・定超</t>
  </si>
  <si>
    <t>知障児１１・地公体・定超</t>
  </si>
  <si>
    <t>利用者負担上限額管理加算</t>
  </si>
  <si>
    <t>ろうあ児８単独・地公体・定超</t>
  </si>
  <si>
    <t>ろうあ児９本体・地公体・定超</t>
  </si>
  <si>
    <t>ろうあ児９単独・定超</t>
  </si>
  <si>
    <t>ろうあ児９単独・地公体・定超</t>
  </si>
  <si>
    <t>第二種小規模加算</t>
  </si>
  <si>
    <t>盲児小規模加算１併設</t>
  </si>
  <si>
    <t>盲児小規模加算１単独</t>
  </si>
  <si>
    <t>盲児小規模加算２併設</t>
  </si>
  <si>
    <t>盲児小規模加算２単独</t>
  </si>
  <si>
    <t>盲児小規模加算３併設</t>
  </si>
  <si>
    <t>盲児小規模加算３単独</t>
  </si>
  <si>
    <t>盲児小規模加算４併設</t>
  </si>
  <si>
    <t>盲児８単独・地公体</t>
  </si>
  <si>
    <t>盲児９本体</t>
  </si>
  <si>
    <t>(9)定員
４１人以上
５０人以下</t>
  </si>
  <si>
    <t>盲児９本体・地公体</t>
  </si>
  <si>
    <t>盲児９単独</t>
  </si>
  <si>
    <t>盲児９単独・地公体</t>
  </si>
  <si>
    <t>盲児１０本体</t>
  </si>
  <si>
    <t>(10)定員
５１人以上
６０人以下</t>
  </si>
  <si>
    <t>盲児１０本体・地公体</t>
  </si>
  <si>
    <t>盲児１０単独</t>
  </si>
  <si>
    <t>盲児１０単独・地公体</t>
  </si>
  <si>
    <t>盲児１１本体</t>
  </si>
  <si>
    <t>(11)定員
６１人以上
７０人以下</t>
  </si>
  <si>
    <t>盲児１１本体・地公体</t>
  </si>
  <si>
    <t>盲児１１単独</t>
  </si>
  <si>
    <t>盲児１１単独・地公体</t>
  </si>
  <si>
    <t>知障児通園激変緩和加算（特対）</t>
  </si>
  <si>
    <t>肢体通園３</t>
  </si>
  <si>
    <t>肢体通園３・地公体</t>
  </si>
  <si>
    <t>肢体通園４</t>
  </si>
  <si>
    <t>肢体通園４・地公体</t>
  </si>
  <si>
    <t>ろうあ児（知的）２本体</t>
  </si>
  <si>
    <t>知障児入院時特別支援加算１</t>
  </si>
  <si>
    <t>肢体療護福祉専門職員配置等加算Ⅰ</t>
  </si>
  <si>
    <t>肢体療護福祉専門職員配置等加算Ⅱ</t>
  </si>
  <si>
    <t>肢体通園福祉専門職員配置等加算Ⅰ</t>
  </si>
  <si>
    <t>肢体通園福祉専門職員配置等加算Ⅱ</t>
  </si>
  <si>
    <t>肢体医療福祉専門職員配置等加算Ⅰ</t>
  </si>
  <si>
    <t>肢体医療福祉専門職員配置等加算Ⅱ</t>
  </si>
  <si>
    <t>重心障害児福祉専門職員配置等加算Ⅰ</t>
  </si>
  <si>
    <t>重心障害児福祉専門職員配置等加算Ⅱ</t>
  </si>
  <si>
    <t>重心障害児医療福祉専門職員配置等加算Ⅰ</t>
  </si>
  <si>
    <t>重心障害児医療福祉専門職員配置等加算Ⅱ</t>
  </si>
  <si>
    <t>知障児強度行動障害児特別支援加算１</t>
  </si>
  <si>
    <t>知障児強度行動障害児特別支援加算２</t>
  </si>
  <si>
    <t>加算の算定を開始した日から起算して９０日以内は+７００単位</t>
  </si>
  <si>
    <t>第二種強度行動障害児特別支援加算１</t>
  </si>
  <si>
    <t>第二種強度行動障害児特別支援加算２</t>
  </si>
  <si>
    <t>(8)定員
３１人以上
４０人以下</t>
  </si>
  <si>
    <t>(一)当該施設が主たる施設</t>
  </si>
  <si>
    <t>盲児８本体・地公体</t>
  </si>
  <si>
    <t>盲児８単独</t>
  </si>
  <si>
    <t>重度重複障害児加算</t>
  </si>
  <si>
    <t>強度行動障害児特別支援加算</t>
  </si>
  <si>
    <t>知障児入院外泊時加算１</t>
  </si>
  <si>
    <t>(1)定員６０人以下</t>
  </si>
  <si>
    <t>知障児入院外泊時加算２</t>
  </si>
  <si>
    <t>地方公共団体が設置する指定知的障害児施設の場合</t>
  </si>
  <si>
    <t>知障児入院外泊時加算３</t>
  </si>
  <si>
    <t>(2)定員６１人以上９０人以下</t>
  </si>
  <si>
    <t>知障児入院外泊時加算４</t>
  </si>
  <si>
    <t>知障児入院外泊時加算５</t>
  </si>
  <si>
    <t>(3)定員９１人以上</t>
  </si>
  <si>
    <t>知障児入院外泊時加算６</t>
  </si>
  <si>
    <t>知障児入院外泊時加算７</t>
  </si>
  <si>
    <t>知障児入院外泊時加算８</t>
  </si>
  <si>
    <t>盲児入院外泊時加算９</t>
  </si>
  <si>
    <t>盲児入院外泊時加算１０</t>
  </si>
  <si>
    <t>盲児入院外泊時加算１１</t>
  </si>
  <si>
    <t>盲児入院外泊時加算１２</t>
  </si>
  <si>
    <t>盲児１併設・定超</t>
  </si>
  <si>
    <t>盲児１併設・地公体・定超</t>
  </si>
  <si>
    <t>盲児１単独・定超</t>
  </si>
  <si>
    <t>利用定員の数が
利用定員を超える場合</t>
  </si>
  <si>
    <t>盲児１単独・地公体・定超</t>
  </si>
  <si>
    <t>盲児２併設・定超</t>
  </si>
  <si>
    <t>盲児２併設・地公体・定超</t>
  </si>
  <si>
    <t>盲児２単独・定超</t>
  </si>
  <si>
    <t>肢体療護１・定超</t>
  </si>
  <si>
    <t>肢体療護２・定超</t>
  </si>
  <si>
    <t>肢体療護３・定超</t>
  </si>
  <si>
    <t>肢体療護４・定超</t>
  </si>
  <si>
    <t>知障児激変緩和加算（特対）</t>
  </si>
  <si>
    <t>激変緩和加算（特別対策）</t>
  </si>
  <si>
    <t>第一種激変緩和加算（特対）</t>
  </si>
  <si>
    <t>激変緩和加算（特別対策）</t>
  </si>
  <si>
    <t>盲児職業指導員加算３併設</t>
  </si>
  <si>
    <t>(４)定員７１人以上</t>
  </si>
  <si>
    <t>肢体療護４・地公体</t>
  </si>
  <si>
    <t>肢体療護重度重複障害児加算</t>
  </si>
  <si>
    <t>１２日を超える場合</t>
  </si>
  <si>
    <t>盲児激変緩和加算（特対）</t>
  </si>
  <si>
    <t>ろうあ児激変緩和加算（特対）</t>
  </si>
  <si>
    <t>難聴幼児激変緩和加算（特対）</t>
  </si>
  <si>
    <t>入院・外泊時加算　　（３月に限り、１月に１２日を限度として所定単位数に代えて算定)</t>
  </si>
  <si>
    <t>イ ８日目まで</t>
  </si>
  <si>
    <t>ロ ９日目から１２日目まで</t>
  </si>
  <si>
    <t>１１  肢体不自由児通園施設給付サービスコード表</t>
  </si>
  <si>
    <t>肢体通園１・地公体</t>
  </si>
  <si>
    <t>肢体通園２</t>
  </si>
  <si>
    <t>肢体通園２・地公体</t>
  </si>
  <si>
    <t>肢体通所激変緩和加算（特対）</t>
  </si>
  <si>
    <t>肢体療護激変緩和加算（特対）</t>
  </si>
  <si>
    <t>　　２　第一種自閉症児施設給付サービスコード表</t>
  </si>
  <si>
    <t>肢体通園７</t>
  </si>
  <si>
    <t>肢体通園７・地公体</t>
  </si>
  <si>
    <t>肢体通園８</t>
  </si>
  <si>
    <t>肢体通園８・地公体</t>
  </si>
  <si>
    <t>肢体通園９</t>
  </si>
  <si>
    <t>肢体通園９・地公体</t>
  </si>
  <si>
    <t>肢体通園１０</t>
  </si>
  <si>
    <t>肢体通園１０・地公体</t>
  </si>
  <si>
    <t>肢体通園１１</t>
  </si>
  <si>
    <t>肢体通園１１・地公体</t>
  </si>
  <si>
    <t>肢体通園幼児加算</t>
  </si>
  <si>
    <t>肢体通園利用者負担上限額管理加算</t>
  </si>
  <si>
    <t>肢体通園食事提供加算Ⅰ</t>
  </si>
  <si>
    <t>肢体通園食事提供加算Ⅱ</t>
  </si>
  <si>
    <t>肢体通園家庭連携加算１</t>
  </si>
  <si>
    <t>肢体通園家庭連携加算２</t>
  </si>
  <si>
    <t>肢体通園訪問支援特別加算１</t>
  </si>
  <si>
    <t>肢体通園訪問支援特別加算２</t>
  </si>
  <si>
    <t>肢体通園１・地公体・定超</t>
  </si>
  <si>
    <t>肢体通園２・地公体・定超</t>
  </si>
  <si>
    <t>肢体通園３・地公体・定超</t>
  </si>
  <si>
    <t>肢体通園４・地公体・定超</t>
  </si>
  <si>
    <t>肢体通園５・地公体・定超</t>
  </si>
  <si>
    <t>肢体通園６・地公体・定超</t>
  </si>
  <si>
    <t>肢体通園７・地公体・定超</t>
  </si>
  <si>
    <t>肢体通園８・地公体・定超</t>
  </si>
  <si>
    <t>肢体通園９・地公体・定超</t>
  </si>
  <si>
    <t>肢体通園１０・地公体・定超</t>
  </si>
  <si>
    <t>肢体通園１１・地公体・定超</t>
  </si>
  <si>
    <t>肢体通園１</t>
  </si>
  <si>
    <t>肢体通園１・定超</t>
  </si>
  <si>
    <t>最大３０文字としている。</t>
  </si>
  <si>
    <t>肢体療護入院時特別支援加算２</t>
  </si>
  <si>
    <t>ロ 指定医療機関（肢体不自由児）の場合</t>
  </si>
  <si>
    <t>肢体通所１０</t>
  </si>
  <si>
    <t>肢体通所１１</t>
  </si>
  <si>
    <t>肢体通所１・定超</t>
  </si>
  <si>
    <t>肢体通所２・定超</t>
  </si>
  <si>
    <t>肢体通所３・定超</t>
  </si>
  <si>
    <t>肢体通所４・定超</t>
  </si>
  <si>
    <t>肢体通所５・定超</t>
  </si>
  <si>
    <t>肢体通所６・定超</t>
  </si>
  <si>
    <t>肢体通所７・定超</t>
  </si>
  <si>
    <t>(七)定員８１人以上</t>
  </si>
  <si>
    <t>(六)定員７１人以上８０人以下</t>
  </si>
  <si>
    <t>(五)定員６１人以上７０人以下</t>
  </si>
  <si>
    <t>(四)定員５１人以上６０人以下</t>
  </si>
  <si>
    <t>(三)定員４１人以上５０人以下</t>
  </si>
  <si>
    <t>(二)定員３１人以上４０人以下</t>
  </si>
  <si>
    <t>(二)定員３１人以上４０人以下</t>
  </si>
  <si>
    <t>(一)定員３０人以下</t>
  </si>
  <si>
    <t>肢体通所８・定超</t>
  </si>
  <si>
    <t>肢体通所９・定超</t>
  </si>
  <si>
    <t>肢体通所１０・定超</t>
  </si>
  <si>
    <t>肢体通所１１・定超</t>
  </si>
  <si>
    <t>ロ ９日目から１２日目まで</t>
  </si>
  <si>
    <t>(15)定員１７１人以上１８０人以下</t>
  </si>
  <si>
    <t>地方公共団体が設置する指定肢体不自由児療護施設の場合</t>
  </si>
  <si>
    <t>(２)定員５１人以上６０人以下</t>
  </si>
  <si>
    <t>肢体療護２・地公体</t>
  </si>
  <si>
    <t>障害児施設給付費単位数サービスコードについて</t>
  </si>
  <si>
    <t>(３)定員６１人以上７０人以下</t>
  </si>
  <si>
    <t>肢体療護３・地公体</t>
  </si>
  <si>
    <t>盲児職業指導員加算５単独</t>
  </si>
  <si>
    <t>(2)定員４１人以上５０人以下</t>
  </si>
  <si>
    <t>第二種２・地公体</t>
  </si>
  <si>
    <t>第二種３</t>
  </si>
  <si>
    <t>(3)定員５１人以上６０人以下</t>
  </si>
  <si>
    <t>第二種３・地公体</t>
  </si>
  <si>
    <t>第二種４</t>
  </si>
  <si>
    <t>ろうあ児６併設・地公体</t>
  </si>
  <si>
    <t>ろうあ児６本体・地公体</t>
  </si>
  <si>
    <t>ろうあ児６単独</t>
  </si>
  <si>
    <t>ろうあ児６単独・地公体</t>
  </si>
  <si>
    <t>ろうあ児７併設</t>
  </si>
  <si>
    <t>ろうあ児７併設・地公体</t>
  </si>
  <si>
    <t>ろうあ児７本体・地公体</t>
  </si>
  <si>
    <t>ろうあ児７単独</t>
  </si>
  <si>
    <t>ろうあ児７単独・地公体</t>
  </si>
  <si>
    <t>ろうあ児８本体・地公体</t>
  </si>
  <si>
    <t>ろうあ児８単独</t>
  </si>
  <si>
    <t>ろうあ児８単独・地公体</t>
  </si>
  <si>
    <t>ろうあ児９本体・地公体</t>
  </si>
  <si>
    <t>ろうあ児９単独</t>
  </si>
  <si>
    <t>ろうあ児９単独・地公体</t>
  </si>
  <si>
    <t>ろうあ児１０本体・地公体</t>
  </si>
  <si>
    <t>ろうあ児１０単独</t>
  </si>
  <si>
    <t>ろうあ児１０単独・地公体</t>
  </si>
  <si>
    <t>ろうあ児１１本体・地公体</t>
  </si>
  <si>
    <t>ろうあ児１１単独</t>
  </si>
  <si>
    <t>ろうあ児１１単独・地公体</t>
  </si>
  <si>
    <t>肢体医療重度重複障害児加算</t>
  </si>
  <si>
    <t>肢体医療</t>
  </si>
  <si>
    <t>１３  重症心身障害児施設給付サービスコード表</t>
  </si>
  <si>
    <t>重心障害児</t>
  </si>
  <si>
    <t>重症心身障害児施設</t>
  </si>
  <si>
    <t>重心障害児・地公体</t>
  </si>
  <si>
    <t>肢体通所訪問支援特別加算１</t>
  </si>
  <si>
    <t>肢体通所訪問支援特別加算２</t>
  </si>
  <si>
    <t>肢体通所１・地公体・定超</t>
  </si>
  <si>
    <t>利用者定員の数が利用定員を超える場合</t>
  </si>
  <si>
    <t>肢体通所２・地公体・定超</t>
  </si>
  <si>
    <t>肢体通所３・地公体・定超</t>
  </si>
  <si>
    <t>肢体通所４・地公体・定超</t>
  </si>
  <si>
    <t>肢体通所５・地公体・定超</t>
  </si>
  <si>
    <t>知障児３単独</t>
  </si>
  <si>
    <t>知障児３単独・地公体</t>
  </si>
  <si>
    <t>知障児４</t>
  </si>
  <si>
    <t>肢体通所７・地公体・定超</t>
  </si>
  <si>
    <t>肢体通所８・地公体・定超</t>
  </si>
  <si>
    <t>肢体通所９・地公体・定超</t>
  </si>
  <si>
    <t>肢体通所１０・地公体・定超</t>
  </si>
  <si>
    <t>肢体通所１１・地公体・定超</t>
  </si>
  <si>
    <t>肢体通所１</t>
  </si>
  <si>
    <t>盲児職業指導員加算６併設</t>
  </si>
  <si>
    <t>盲児職業指導員加算６単独</t>
  </si>
  <si>
    <t>盲児職業指導員加算８</t>
  </si>
  <si>
    <t>盲児職業指導員加算９</t>
  </si>
  <si>
    <t>知障児１２・地公体</t>
  </si>
  <si>
    <t>知障児１３</t>
  </si>
  <si>
    <t>(13)定員１１１人以上１２０人以下</t>
  </si>
  <si>
    <t>知障児１３・地公体</t>
  </si>
  <si>
    <t>知障児１４</t>
  </si>
  <si>
    <t>(14)定員１２１人以上１３０人以下</t>
  </si>
  <si>
    <t>知障児１４・地公体</t>
  </si>
  <si>
    <t>知障児１５</t>
  </si>
  <si>
    <t>(15)定員１３１人以上１４０人以下</t>
  </si>
  <si>
    <t>知障児１５・地公体</t>
  </si>
  <si>
    <t>知障児１６</t>
  </si>
  <si>
    <t>(16)定員１４１人以上１５０人以下</t>
  </si>
  <si>
    <t>知障児１６・地公体</t>
  </si>
  <si>
    <t>知障児１７</t>
  </si>
  <si>
    <t>(17)定員１５１人以上１６０人以下</t>
  </si>
  <si>
    <t>１２日を超える場合</t>
  </si>
  <si>
    <t>盲児長期入院等支援加算２</t>
  </si>
  <si>
    <t>盲児長期入院等支援加算３</t>
  </si>
  <si>
    <t>盲児長期入院等支援加算４</t>
  </si>
  <si>
    <t>盲児長期入院等支援加算５</t>
  </si>
  <si>
    <t>盲児長期入院等支援加算６</t>
  </si>
  <si>
    <t>ろうあ児長期入院等支援加算２</t>
  </si>
  <si>
    <t>肢体療護長期入院等支援加算１</t>
  </si>
  <si>
    <t>ろうあ児入院外泊時加算１</t>
  </si>
  <si>
    <t>ろうあ児入院外泊時加算２</t>
  </si>
  <si>
    <t>ろうあ児入院外泊時加算３</t>
  </si>
  <si>
    <t>ろうあ児入院外泊時加算４</t>
  </si>
  <si>
    <t>ろうあ児入院外泊時加算５</t>
  </si>
  <si>
    <t>ろうあ児入院外泊時加算６</t>
  </si>
  <si>
    <t>ろうあ児入院外泊時加算７</t>
  </si>
  <si>
    <t>ろうあ児入院外泊時加算８</t>
  </si>
  <si>
    <t>ろうあ児入院外泊時加算９</t>
  </si>
  <si>
    <t>ろうあ児入院外泊時加算１０</t>
  </si>
  <si>
    <t>ろうあ児入院外泊時加算１１</t>
  </si>
  <si>
    <t>ろうあ児入院外泊時加算１２</t>
  </si>
  <si>
    <t>ろうあ児１併設・定超</t>
  </si>
  <si>
    <t>ろうあ児１併設・地公体・定超</t>
  </si>
  <si>
    <t>ろうあ児１単独・定超</t>
  </si>
  <si>
    <t>知障児通園５・地公体</t>
  </si>
  <si>
    <t>知障児通園６</t>
  </si>
  <si>
    <t>知障児通園６・地公体</t>
  </si>
  <si>
    <t>知障児通園７</t>
  </si>
  <si>
    <t>知障児通園７・地公体</t>
  </si>
  <si>
    <t>知障児通園８</t>
  </si>
  <si>
    <t>肢体不自由児の場合</t>
  </si>
  <si>
    <t>知障児通園８・地公体</t>
  </si>
  <si>
    <t>知障児通園９</t>
  </si>
  <si>
    <t>知障児通園９・地公体</t>
  </si>
  <si>
    <t>知障児通園１０</t>
  </si>
  <si>
    <t>知障児通園１０・地公体</t>
  </si>
  <si>
    <t>知障児通園１１</t>
  </si>
  <si>
    <t>知障児通園１１・地公体</t>
  </si>
  <si>
    <t>ろうあ児１２単独・地公体</t>
  </si>
  <si>
    <t>ろうあ児１３本体・地公体</t>
  </si>
  <si>
    <t>ろうあ児１３単独</t>
  </si>
  <si>
    <t>1回につき</t>
  </si>
  <si>
    <t>１２</t>
  </si>
  <si>
    <t>１３</t>
  </si>
  <si>
    <t>２１</t>
  </si>
  <si>
    <t>３１</t>
  </si>
  <si>
    <t>３２</t>
  </si>
  <si>
    <t>３３</t>
  </si>
  <si>
    <t>４１</t>
  </si>
  <si>
    <t>４２</t>
  </si>
  <si>
    <t>４３</t>
  </si>
  <si>
    <t>４４</t>
  </si>
  <si>
    <t>４５</t>
  </si>
  <si>
    <t>５１</t>
  </si>
  <si>
    <t>利用定員の数が利用定員を超える場合</t>
  </si>
  <si>
    <t>知障児通園２・地公体・定超</t>
  </si>
  <si>
    <t>知障児通園３・定超</t>
  </si>
  <si>
    <t>知障児通園３・地公体・定超</t>
  </si>
  <si>
    <t>知障児通園４・定超</t>
  </si>
  <si>
    <t>知障児通園４・地公体・定超</t>
  </si>
  <si>
    <t>　　５　盲児施設給付サービスコード表</t>
  </si>
  <si>
    <t>　　６　ろうあ児施設給付サービスコード表</t>
  </si>
  <si>
    <t>　　７　難聴幼児通園施設給付サービスコード表</t>
  </si>
  <si>
    <t>　　８　肢体不自由児施設（入所）給付サービスコード表</t>
  </si>
  <si>
    <t>　　９　肢体不自由児施設（通所）給付サービスコード表</t>
  </si>
  <si>
    <t>知的障害児通園</t>
  </si>
  <si>
    <t>ろうあ児１３単独・地公体</t>
  </si>
  <si>
    <t>ろうあ児１４本体・地公体</t>
  </si>
  <si>
    <t>ろうあ児１４単独</t>
  </si>
  <si>
    <t>長期入院等支援加算（３月に限り、入院等の期間が１２日を超える場合に所定単位数に代えて算定)</t>
  </si>
  <si>
    <t>盲児８単独・定超</t>
  </si>
  <si>
    <t>盲児８単独・地公体・定超</t>
  </si>
  <si>
    <t>盲児９本体・定超</t>
  </si>
  <si>
    <t>盲児９本体・地公体・定超</t>
  </si>
  <si>
    <t>盲児９単独・定超</t>
  </si>
  <si>
    <t>盲児９単独・地公体・定超</t>
  </si>
  <si>
    <t>盲児１０本体・定超</t>
  </si>
  <si>
    <t>盲児（知的）４地公体・定超</t>
  </si>
  <si>
    <t>盲児（知的）５地公体・定超</t>
  </si>
  <si>
    <t>盲児（知的）６地公体・定超</t>
  </si>
  <si>
    <t>盲児（知的）７地公体・定超</t>
  </si>
  <si>
    <t>盲児（知的）８地公体・定超</t>
  </si>
  <si>
    <t>盲児（知的）９地公体・定超</t>
  </si>
  <si>
    <t>盲児（知的）１０地公体・定超</t>
  </si>
  <si>
    <t>盲児（知的）１１地公体・定超</t>
  </si>
  <si>
    <t>ろうあ児（知的）４・定超</t>
  </si>
  <si>
    <t>ろうあ児（知的）４地公体・定超</t>
  </si>
  <si>
    <t>ろうあ児（知的）５地公体・定超</t>
  </si>
  <si>
    <t>ろうあ児（知的）６地公体・定超</t>
  </si>
  <si>
    <t>ろうあ児（知的）７地公体・定超</t>
  </si>
  <si>
    <t>ろうあ児（知的）８・定超</t>
  </si>
  <si>
    <t>ろうあ児（知的）８地公体・定超</t>
  </si>
  <si>
    <t>ろうあ児（知的）９地公体・定超</t>
  </si>
  <si>
    <t>ろうあ児（知的）１０地公体・定超</t>
  </si>
  <si>
    <t>ろうあ児（知的）１１地公体・定超</t>
  </si>
  <si>
    <t>(４)定員２１人以上３０人以下</t>
  </si>
  <si>
    <t>(２)定員１０人</t>
  </si>
  <si>
    <t>知障児小規模加算３併設</t>
  </si>
  <si>
    <t>知障児小規模加算３単独</t>
  </si>
  <si>
    <t>知障児小規模加算４</t>
  </si>
  <si>
    <t>知障児職業指導員加算３併設</t>
  </si>
  <si>
    <t>知障児職業指導員加算３単独</t>
  </si>
  <si>
    <t>知障児職業指導員加算２１</t>
  </si>
  <si>
    <t>ニ 定員１１人以上１５人以下</t>
  </si>
  <si>
    <t>ホ 定員１６人以上２０人以下</t>
  </si>
  <si>
    <t>ヘ 定員２１人以上２５人以下</t>
  </si>
  <si>
    <t>ト 定員２６人以上３０人以下</t>
  </si>
  <si>
    <t>チ 定員３１人以上３５人以下</t>
  </si>
  <si>
    <t>ロ 定員６人以上９人以下</t>
  </si>
  <si>
    <t>ハ 定員１０人</t>
  </si>
  <si>
    <t>盲児小規模加算１０併設</t>
  </si>
  <si>
    <t>盲児小規模加算１０単独</t>
  </si>
  <si>
    <t>盲児職業指導員加算７併設</t>
  </si>
  <si>
    <t>盲児職業指導員加算７単独</t>
  </si>
  <si>
    <t>盲児職業指導員加算１４</t>
  </si>
  <si>
    <t>盲児職業指導員加算１６併設</t>
  </si>
  <si>
    <t>盲児職業指導員加算１６単独</t>
  </si>
  <si>
    <t>盲児職業指導員加算１７併設</t>
  </si>
  <si>
    <t>盲児職業指導員加算１７単独</t>
  </si>
  <si>
    <t>盲児職業指導員加算２４</t>
  </si>
  <si>
    <t>盲児職業指導員加算２５</t>
  </si>
  <si>
    <t>ろうあ児小規模加算８併設</t>
  </si>
  <si>
    <t>ろうあ児小規模加算９併設</t>
  </si>
  <si>
    <t>ろうあ児小規模加算１０併設</t>
  </si>
  <si>
    <t>ろうあ児小規模加算１０単独</t>
  </si>
  <si>
    <t>盲児小規模加算１１併設</t>
  </si>
  <si>
    <t>盲児小規模加算１１単独</t>
  </si>
  <si>
    <t>盲児小規模加算１２</t>
  </si>
  <si>
    <t>ろうあ児小規模加算１１併設</t>
  </si>
  <si>
    <t>ろうあ児小規模加算１１単独</t>
  </si>
  <si>
    <t>ろうあ児小規模加算１２</t>
  </si>
  <si>
    <t>ろうあ児職業指導員加算１併設</t>
  </si>
  <si>
    <t>ろうあ児職業指導員加算１単独</t>
  </si>
  <si>
    <t>ろうあ児職業指導員加算２併設</t>
  </si>
  <si>
    <t>ろうあ児職業指導員加算２単独</t>
  </si>
  <si>
    <t>ろうあ児職業指導員加算３併設</t>
  </si>
  <si>
    <t>ろうあ児職業指導員加算３単独</t>
  </si>
  <si>
    <t>ろうあ児職業指導員加算４併設</t>
  </si>
  <si>
    <t>ろうあ児職業指導員加算４単独</t>
  </si>
  <si>
    <t>ろうあ児職業指導員加算５併設</t>
  </si>
  <si>
    <t>(5)定員６１人以上７０人以下</t>
  </si>
  <si>
    <t>(6)定員７１人以上８０人以下</t>
  </si>
  <si>
    <t>(7)定員８１人以上</t>
  </si>
  <si>
    <t>福祉専門職員配置等加算（Ⅱ）</t>
  </si>
  <si>
    <t>知障児福祉専門職員配置等加算Ⅰ</t>
  </si>
  <si>
    <t>知障児福祉専門職員配置等加算Ⅱ</t>
  </si>
  <si>
    <t>福祉専門職員配置等加算</t>
  </si>
  <si>
    <t>福祉専門職員配置等加算</t>
  </si>
  <si>
    <t>第一種福祉専門職員配置等加算Ⅰ</t>
  </si>
  <si>
    <t>第一種福祉専門職員配置等加算Ⅱ</t>
  </si>
  <si>
    <t>第二種福祉専門職員配置等加算Ⅰ</t>
  </si>
  <si>
    <t>第二種福祉専門職員配置等加算Ⅱ</t>
  </si>
  <si>
    <t>盲児（知的）２単独・定超</t>
  </si>
  <si>
    <t>盲児（知的）２単独・地公体・定超</t>
  </si>
  <si>
    <t>盲児（知的）３併設・定超</t>
  </si>
  <si>
    <t>盲児（知的）３併設・地公体・定超</t>
  </si>
  <si>
    <t>盲児（知的）３本体・定超</t>
  </si>
  <si>
    <t>盲児（知的）３本体・地公体・定超</t>
  </si>
  <si>
    <t>盲児（知的）３単独・定超</t>
  </si>
  <si>
    <t>盲児（知的）３単独・地公体・定超</t>
  </si>
  <si>
    <t>盲児（知的）４・定超</t>
  </si>
  <si>
    <t>盲児（知的）５・定超</t>
  </si>
  <si>
    <t>盲児（知的）６・定超</t>
  </si>
  <si>
    <t>盲児（知的）７・定超</t>
  </si>
  <si>
    <t>盲児（知的）８・定超</t>
  </si>
  <si>
    <t>盲児（知的）９・定超</t>
  </si>
  <si>
    <t>盲児（知的）１０・定超</t>
  </si>
  <si>
    <t>盲児（知的）１１・定超</t>
  </si>
  <si>
    <t>知的障害児が利用する場合</t>
  </si>
  <si>
    <t>ろうあ児（知的）１本体</t>
  </si>
  <si>
    <t>ろうあ児（知的）１本体・地公体</t>
  </si>
  <si>
    <t>知障児地域移行加算</t>
  </si>
  <si>
    <t>人工内耳装用児支援加算</t>
  </si>
  <si>
    <t>肢体療護長期入院等支援加算６</t>
  </si>
  <si>
    <t>肢体療護地域移行加算</t>
  </si>
  <si>
    <t>難聴幼児食事提供加算Ⅰ</t>
  </si>
  <si>
    <t>ろうあ児（知的）２単独・地公体・定超</t>
  </si>
  <si>
    <t>ろうあ児（知的）３併設・定超</t>
  </si>
  <si>
    <t>ろうあ児（知的）３併設・地公体・定超</t>
  </si>
  <si>
    <t>ろうあ児（知的）３本体・定超</t>
  </si>
  <si>
    <t>ろうあ児（知的）３本体・地公体・定超</t>
  </si>
  <si>
    <t>ろうあ児（知的）３単独・定超</t>
  </si>
  <si>
    <t>ろうあ児（知的）３単独・地公体・定超</t>
  </si>
  <si>
    <t>ろうあ児（知的）５・定超</t>
  </si>
  <si>
    <t>ろうあ児（知的）６・定超</t>
  </si>
  <si>
    <t>ろうあ児（知的）７・定超</t>
  </si>
  <si>
    <t>ろうあ児（知的）９・定超</t>
  </si>
  <si>
    <t>ろうあ児（知的）１０・定超</t>
  </si>
  <si>
    <t>ろうあ児（知的）１１・定超</t>
  </si>
  <si>
    <t>盲児小規模加算８併設</t>
  </si>
  <si>
    <t>盲児小規模加算９併設</t>
  </si>
  <si>
    <t>重度盲ろうあ児支援加算</t>
  </si>
  <si>
    <t>イ 重度盲ろうあ児支援加算（Ⅰ）</t>
  </si>
  <si>
    <t>盲児重度盲ろうあ児支援加算Ⅱ</t>
  </si>
  <si>
    <t>ロ 重度盲ろうあ児支援加算（Ⅱ）</t>
  </si>
  <si>
    <t>盲児重度重複障害児加算</t>
  </si>
  <si>
    <t>盲児入院外泊時加算１</t>
  </si>
  <si>
    <t>盲児入院外泊時加算２</t>
  </si>
  <si>
    <t>盲児入院外泊時加算３</t>
  </si>
  <si>
    <t>盲児入院外泊時加算４</t>
  </si>
  <si>
    <t>盲児入院外泊時加算５</t>
  </si>
  <si>
    <t>盲児入院外泊時加算６</t>
  </si>
  <si>
    <t>盲児入院外泊時加算７</t>
  </si>
  <si>
    <t>盲児入院外泊時加算８</t>
  </si>
  <si>
    <t>知障児職業指導員加算１２</t>
  </si>
  <si>
    <t>知障児職業指導員加算１３</t>
  </si>
  <si>
    <t>知障児職業指導員加算１４</t>
  </si>
  <si>
    <t>盲児看護師配置加算４</t>
  </si>
  <si>
    <t>盲児看護師配置加算６</t>
  </si>
  <si>
    <t>盲児看護師配置加算１５</t>
  </si>
  <si>
    <t>盲児看護師配置加算１６</t>
  </si>
  <si>
    <t>盲児看護師配置加算２５</t>
  </si>
  <si>
    <t>(4)定員
１１人以上
１５人以下</t>
  </si>
  <si>
    <t>盲児４併設・地公体</t>
  </si>
  <si>
    <t>盲児４本体</t>
  </si>
  <si>
    <t>盲児４本体・地公体</t>
  </si>
  <si>
    <t>盲児４単独</t>
  </si>
  <si>
    <t>盲児４単独・地公体</t>
  </si>
  <si>
    <t>盲児５併設</t>
  </si>
  <si>
    <t>(5)定員
１６人以上
２０人以下</t>
  </si>
  <si>
    <t>盲児５併設・地公体</t>
  </si>
  <si>
    <t>盲児５本体</t>
  </si>
  <si>
    <t>盲児５本体・地公体</t>
  </si>
  <si>
    <t>盲児５単独</t>
  </si>
  <si>
    <t>盲児５単独・地公体</t>
  </si>
  <si>
    <t>盲児６併設</t>
  </si>
  <si>
    <t>(6)定員
２１人以上
２５人以下</t>
  </si>
  <si>
    <t>盲児６併設・地公体</t>
  </si>
  <si>
    <t>盲児６本体</t>
  </si>
  <si>
    <t>盲児６本体・地公体</t>
  </si>
  <si>
    <t>盲児６単独</t>
  </si>
  <si>
    <t>盲児６単独・地公体</t>
  </si>
  <si>
    <t>盲児７併設</t>
  </si>
  <si>
    <t>(7)定員
２６人以上
３０人以下</t>
  </si>
  <si>
    <t>盲児７併設・地公体</t>
  </si>
  <si>
    <t>盲児７本体</t>
  </si>
  <si>
    <t>盲児７本体・地公体</t>
  </si>
  <si>
    <t>盲児７単独</t>
  </si>
  <si>
    <t>盲児７単独・地公体</t>
  </si>
  <si>
    <t>盲児８本体</t>
  </si>
  <si>
    <t>(1)定員２０人</t>
  </si>
  <si>
    <t>(2)定員２１人以上３０人以下</t>
  </si>
  <si>
    <t>知障児通園１５</t>
  </si>
  <si>
    <t>知障児通園１５・地公体</t>
  </si>
  <si>
    <t>知障児通園１６</t>
  </si>
  <si>
    <t>知障児５・地公体</t>
  </si>
  <si>
    <t>知障児６</t>
  </si>
  <si>
    <t>(6)定員４１人以上５０人以下</t>
  </si>
  <si>
    <t>知障児６・地公体</t>
  </si>
  <si>
    <t>知障児７</t>
  </si>
  <si>
    <t>(1)定員４０人以下</t>
  </si>
  <si>
    <t>(3)定員５１人以上６０人以下</t>
  </si>
  <si>
    <t>(4)定員６１人以上７０人以下</t>
  </si>
  <si>
    <t>(5)定員７１人以上８０人以下</t>
  </si>
  <si>
    <t>(6)定員８１人以上９０人以下</t>
  </si>
  <si>
    <t>(7)定員９１人以上１００人以下</t>
  </si>
  <si>
    <t>(8)定員１０１人以上１１０人以下</t>
  </si>
  <si>
    <t>(9)定員１１１人以上１２０人以下</t>
  </si>
  <si>
    <t>(10)定員１２１人以上１３０人以下</t>
  </si>
  <si>
    <t>(11)定員１３１人以上１４０人以下</t>
  </si>
  <si>
    <t>(12)定員１４１人以上１５０人以下</t>
  </si>
  <si>
    <t>(13)定員１５１人以上１６０人以下</t>
  </si>
  <si>
    <t>(14)定員１６１人以上１７０人以下</t>
  </si>
  <si>
    <t>(1)定員５人以上１０人未満</t>
  </si>
  <si>
    <t>（2）定員１０人</t>
  </si>
  <si>
    <t>(3)定員１１人以上２０人以下</t>
  </si>
  <si>
    <t>(4)定員２１人以上３０人以下</t>
  </si>
  <si>
    <t>(10）定員８１人以上９０人以下</t>
  </si>
  <si>
    <t>肢体療護入院外泊時加算１２</t>
  </si>
  <si>
    <t>肢体療護１・地公体・定超</t>
  </si>
  <si>
    <t>肢体療護２・地公体・定超</t>
  </si>
  <si>
    <t>肢体療護３・地公体・定超</t>
  </si>
  <si>
    <t>肢体療護４・地公体・定超</t>
  </si>
  <si>
    <t>肢体療護１</t>
  </si>
  <si>
    <t>肢体療護２</t>
  </si>
  <si>
    <t>肢体療護３</t>
  </si>
  <si>
    <t>肢体療護４</t>
  </si>
  <si>
    <t>難聴幼児５・地公体・定超</t>
  </si>
  <si>
    <t>難聴幼児６・定超</t>
  </si>
  <si>
    <t>難聴幼児６・地公体・定超</t>
  </si>
  <si>
    <t>難聴幼児７・定超</t>
  </si>
  <si>
    <t>難聴幼児７・地公体・定超</t>
  </si>
  <si>
    <t>難聴幼児８・定超</t>
  </si>
  <si>
    <t>難聴幼児８・地公体・定超</t>
  </si>
  <si>
    <t>難聴幼児９・定超</t>
  </si>
  <si>
    <t>盲児３併設・地公体</t>
  </si>
  <si>
    <t>盲児３本体</t>
  </si>
  <si>
    <t>盲児３本体・地公体</t>
  </si>
  <si>
    <t>盲児３単独</t>
  </si>
  <si>
    <t>盲児３単独・地公体</t>
  </si>
  <si>
    <t>盲児４併設</t>
  </si>
  <si>
    <t>知障児１８・地公体・定超</t>
  </si>
  <si>
    <t>知障児１９・定超</t>
  </si>
  <si>
    <t>知障児１９・地公体・定超</t>
  </si>
  <si>
    <t>知障児２０・定超</t>
  </si>
  <si>
    <t>難聴幼児幼児加算</t>
  </si>
  <si>
    <t>難聴幼児利用者負担上限額管理加算</t>
  </si>
  <si>
    <t>利用者負担上限額管理加算</t>
  </si>
  <si>
    <t>栄養士配置加算　　　　　</t>
  </si>
  <si>
    <t>知障児栄養士配置加算Ⅰ１</t>
  </si>
  <si>
    <t>イ 栄養士配置加算（Ⅰ）</t>
  </si>
  <si>
    <t>知障児栄養士配置加算Ⅰ２</t>
  </si>
  <si>
    <t>知障児栄養士配置加算Ⅰ３</t>
  </si>
  <si>
    <t>知障児栄養士配置加算Ⅰ４</t>
  </si>
  <si>
    <t>知障児栄養士配置加算Ⅰ５</t>
  </si>
  <si>
    <t>知障児栄養士配置加算Ⅰ６</t>
  </si>
  <si>
    <t>知障児栄養士配置加算Ⅰ７</t>
  </si>
  <si>
    <t>知障児栄養士配置加算Ⅰ８</t>
  </si>
  <si>
    <t>知障児栄養士配置加算Ⅰ９</t>
  </si>
  <si>
    <t>知障児栄養士配置加算Ⅰ１０</t>
  </si>
  <si>
    <t>知障児栄養士配置加算Ⅰ１１</t>
  </si>
  <si>
    <t>知障児栄養士配置加算Ⅰ１２</t>
  </si>
  <si>
    <t>知障児栄養士配置加算Ⅰ１３</t>
  </si>
  <si>
    <t>ろうあ児２併設・地公体</t>
  </si>
  <si>
    <t>ろうあ児２単独</t>
  </si>
  <si>
    <t>ろうあ児２単独・地公体</t>
  </si>
  <si>
    <r>
      <t xml:space="preserve">障害児施設給付費単位数サービスコード
</t>
    </r>
    <r>
      <rPr>
        <sz val="18"/>
        <rFont val="ＭＳ Ｐゴシック"/>
        <family val="3"/>
      </rPr>
      <t>（平成２１年４月施行版）</t>
    </r>
  </si>
  <si>
    <t>知障児２０・地公体・定超</t>
  </si>
  <si>
    <t>知障児２１・定超</t>
  </si>
  <si>
    <t>知障児２１・地公体・定超</t>
  </si>
  <si>
    <t>算定項目</t>
  </si>
  <si>
    <t>施設が主たる施設</t>
  </si>
  <si>
    <t>サービスコード</t>
  </si>
  <si>
    <t>サービスコード</t>
  </si>
  <si>
    <t>×</t>
  </si>
  <si>
    <t>２  第一種自閉症児施設給付サービスコード表</t>
  </si>
  <si>
    <t>第一種</t>
  </si>
  <si>
    <t>第一種・地公体</t>
  </si>
  <si>
    <t>地方公共団体が設置する指定第一種自閉症児施設の場合</t>
  </si>
  <si>
    <t>第一種重度知的障害児加算Ⅰ</t>
  </si>
  <si>
    <t>第一種重度知的障害児加算Ⅱ</t>
  </si>
  <si>
    <t>盲児５単独・地公体・定超</t>
  </si>
  <si>
    <t>盲児６併設・定超</t>
  </si>
  <si>
    <t>盲児６併設・地公体・定超</t>
  </si>
  <si>
    <t>盲児６本体・定超</t>
  </si>
  <si>
    <t>盲児６本体・地公体・定超</t>
  </si>
  <si>
    <t>盲児６単独・定超</t>
  </si>
  <si>
    <t>盲児６単独・地公体・定超</t>
  </si>
  <si>
    <t>盲児７併設・定超</t>
  </si>
  <si>
    <t>盲児７併設・地公体・定超</t>
  </si>
  <si>
    <t>盲児７本体・定超</t>
  </si>
  <si>
    <t>盲児７本体・地公体・定超</t>
  </si>
  <si>
    <t>盲児７単独・定超</t>
  </si>
  <si>
    <t>盲児７単独・地公体・定超</t>
  </si>
  <si>
    <t>盲児８本体・定超</t>
  </si>
  <si>
    <t>盲児８本体・地公体・定超</t>
  </si>
  <si>
    <t>６  ろうあ児施設給付サービスコード表</t>
  </si>
  <si>
    <t>ろうあ児１併設</t>
  </si>
  <si>
    <t>ろうあ児１併設・地公体</t>
  </si>
  <si>
    <t>地方公共団体が設置する指定ろうあ児施設の場合</t>
  </si>
  <si>
    <t>ろうあ児１単独</t>
  </si>
  <si>
    <t>ろうあ児１単独・地公体</t>
  </si>
  <si>
    <t>ろうあ児２併設</t>
  </si>
  <si>
    <t>盲児（知的）4地公体</t>
  </si>
  <si>
    <t>盲児（知的）５地公体</t>
  </si>
  <si>
    <t>ろうあ児１０本体・地公体・定超</t>
  </si>
  <si>
    <t>ろうあ児１０単独・定超</t>
  </si>
  <si>
    <t>ろうあ児１０単独・地公体・定超</t>
  </si>
  <si>
    <t>ろうあ児１１本体・地公体・定超</t>
  </si>
  <si>
    <t>ろうあ児１１単独・定超</t>
  </si>
  <si>
    <t>ろうあ児１１単独・地公体・定超</t>
  </si>
  <si>
    <t>ろうあ児１２本体・地公体・定超</t>
  </si>
  <si>
    <t>ろうあ児１２単独・定超</t>
  </si>
  <si>
    <t>ろうあ児１２単独・地公体・定超</t>
  </si>
  <si>
    <t>ろうあ児１３本体・地公体・定超</t>
  </si>
  <si>
    <t>ろうあ児１３単独・定超</t>
  </si>
  <si>
    <t>ろうあ児１３単独・地公体・定超</t>
  </si>
  <si>
    <t>ろうあ児１４本体・地公体・定超</t>
  </si>
  <si>
    <t>ろうあ児１４単独・定超</t>
  </si>
  <si>
    <t>ろうあ児１４単独・地公体・定超</t>
  </si>
  <si>
    <t>施設が主たる施設</t>
  </si>
  <si>
    <t>ろうあ児３本体</t>
  </si>
  <si>
    <t>ろうあ児４本体</t>
  </si>
  <si>
    <t>施設が主たる施設</t>
  </si>
  <si>
    <t>ろうあ児５本体</t>
  </si>
  <si>
    <t>ろうあ児６本体</t>
  </si>
  <si>
    <t>ろうあ児７本体</t>
  </si>
  <si>
    <t>ろうあ児８本体</t>
  </si>
  <si>
    <t>ろうあ児９本体</t>
  </si>
  <si>
    <t>ろうあ児１０本体</t>
  </si>
  <si>
    <t>ろうあ児１１本体</t>
  </si>
  <si>
    <t>ろうあ児１２本体</t>
  </si>
  <si>
    <t>ろうあ児１３本体</t>
  </si>
  <si>
    <t>ろうあ児１４本体</t>
  </si>
  <si>
    <r>
      <t>長期入院等支援加算</t>
    </r>
    <r>
      <rPr>
        <sz val="7"/>
        <rFont val="ＭＳ Ｐゴシック"/>
        <family val="3"/>
      </rPr>
      <t>（３月に限り、入院等の期間が１２日を超える場合に所定単位数に代えて算定)</t>
    </r>
  </si>
  <si>
    <t>(6)定員９１人以上</t>
  </si>
  <si>
    <t>(7)定員９１人以上</t>
  </si>
  <si>
    <t>ろうあ児（知的）２併設</t>
  </si>
  <si>
    <t>ろうあ児（知的）２併設・地公体</t>
  </si>
  <si>
    <t>地方公共団体が設置する指定ろうあ児施設の場合</t>
  </si>
  <si>
    <t>留意事項：</t>
  </si>
  <si>
    <t>・</t>
  </si>
  <si>
    <t>灰色</t>
  </si>
  <si>
    <t>の網掛けは、平成21年4月の報酬改定により、サービスコードが追加及び変更になったもの</t>
  </si>
  <si>
    <t>・</t>
  </si>
  <si>
    <t>黄色</t>
  </si>
  <si>
    <t>の網掛けは、平成21年4月の報酬改定により、サービスコードの変更はないが、略称や算定</t>
  </si>
  <si>
    <t>項目等が変更になったもの</t>
  </si>
  <si>
    <t>平成21年4月の報酬改定による単純な単価増減のみの変更については、網掛けをしていない</t>
  </si>
  <si>
    <t>知障児心理担当職員配置加算１３</t>
  </si>
  <si>
    <t>知障児心理担当職員配置加算１４</t>
  </si>
  <si>
    <t>知障児心理担当職員配置加算１５</t>
  </si>
  <si>
    <t>知障児心理担当職員配置加算１６</t>
  </si>
  <si>
    <t>知障児心理担当職員配置加算１７</t>
  </si>
  <si>
    <t>知障児心理担当職員配置加算１８</t>
  </si>
  <si>
    <t>知障児心理担当職員配置加算１９</t>
  </si>
  <si>
    <t>知障児心理担当職員配置加算２０</t>
  </si>
  <si>
    <t>知障児心理担当職員配置加算２１</t>
  </si>
  <si>
    <t>盲児心理担当職員配置加算１</t>
  </si>
  <si>
    <t>盲児心理担当職員配置加算２</t>
  </si>
  <si>
    <t>盲児心理担当職員配置加算３</t>
  </si>
  <si>
    <t>ろうあ児（知的）２本体・地公体</t>
  </si>
  <si>
    <t>ろうあ児（知的）２単独</t>
  </si>
  <si>
    <t>ろうあ児（知的）２単独・地公体</t>
  </si>
  <si>
    <t>ろうあ児（知的）３併設</t>
  </si>
  <si>
    <t>ろうあ児（知的）３併設・地公体</t>
  </si>
  <si>
    <t>ろうあ児（知的）３本体</t>
  </si>
  <si>
    <t>ろうあ児（知的）３本体・地公体</t>
  </si>
  <si>
    <t>ろうあ児（知的）３単独</t>
  </si>
  <si>
    <t>ろうあ児（知的）３単独・地公体</t>
  </si>
  <si>
    <t>ろうあ児（知的）１単独</t>
  </si>
  <si>
    <t>ろうあ児看護師配置加算２０</t>
  </si>
  <si>
    <t>ろうあ児看護師配置加算２１</t>
  </si>
  <si>
    <t>ろうあ児看護師配置加算２２</t>
  </si>
  <si>
    <t>ろうあ児看護師配置加算２３</t>
  </si>
  <si>
    <t>ろうあ児看護師配置加算２４</t>
  </si>
  <si>
    <t>盲児栄養士配置加算Ⅱ７</t>
  </si>
  <si>
    <t>ろうあ児栄養士配置加算Ⅰ１</t>
  </si>
  <si>
    <t>栄養士配置加算</t>
  </si>
  <si>
    <t>ろうあ児栄養士配置加算Ⅰ２</t>
  </si>
  <si>
    <t>ろうあ児栄養士配置加算Ⅰ３</t>
  </si>
  <si>
    <t>ろうあ児栄養士配置加算Ⅰ４</t>
  </si>
  <si>
    <t>ろうあ児栄養士配置加算Ⅰ５</t>
  </si>
  <si>
    <t>ろうあ児栄養士配置加算Ⅰ６</t>
  </si>
  <si>
    <t>ろうあ児栄養士配置加算Ⅰ７</t>
  </si>
  <si>
    <t>ろうあ児栄養士配置加算Ⅱ１</t>
  </si>
  <si>
    <t>(２)栄養士配置加算（Ⅱ）</t>
  </si>
  <si>
    <t>ろうあ児栄養士配置加算Ⅱ２</t>
  </si>
  <si>
    <t>ろうあ児栄養士配置加算Ⅱ３</t>
  </si>
  <si>
    <t>ろうあ児栄養士配置加算Ⅱ４</t>
  </si>
  <si>
    <t>ろうあ児栄養士配置加算Ⅱ５</t>
  </si>
  <si>
    <t>ろうあ児栄養士配置加算Ⅱ６</t>
  </si>
  <si>
    <t>ろうあ児栄養士配置加算Ⅱ７</t>
  </si>
  <si>
    <t>難聴幼児栄養士配置加算Ⅰ１</t>
  </si>
  <si>
    <t>栄養士配置加算</t>
  </si>
  <si>
    <t>難聴幼児栄養士配置加算Ⅰ２</t>
  </si>
  <si>
    <t>難聴幼児栄養士配置加算Ⅰ３</t>
  </si>
  <si>
    <t>難聴幼児栄養士配置加算Ⅰ４</t>
  </si>
  <si>
    <t>難聴幼児栄養士配置加算Ⅰ５</t>
  </si>
  <si>
    <t>難聴幼児栄養士配置加算Ⅰ６</t>
  </si>
  <si>
    <t>難聴幼児栄養士配置加算Ⅱ１</t>
  </si>
  <si>
    <t>難聴幼児栄養士配置加算Ⅱ２</t>
  </si>
  <si>
    <t>難聴幼児栄養士配置加算Ⅱ３</t>
  </si>
  <si>
    <t>難聴幼児栄養士配置加算Ⅱ４</t>
  </si>
  <si>
    <t>難聴幼児栄養士配置加算Ⅱ５</t>
  </si>
  <si>
    <t>難聴幼児栄養士配置加算Ⅱ６</t>
  </si>
  <si>
    <t>肢体療護栄養士配置加算Ⅰ１</t>
  </si>
  <si>
    <t>肢体療護栄養士配置加算Ⅰ２</t>
  </si>
  <si>
    <t>肢体療護栄養士配置加算Ⅰ３</t>
  </si>
  <si>
    <t>肢体療護栄養士配置加算Ⅰ４</t>
  </si>
  <si>
    <t>肢体療護栄養士配置加算Ⅰ５</t>
  </si>
  <si>
    <t>肢体療護栄養士配置加算Ⅱ１</t>
  </si>
  <si>
    <t>肢体療護栄養士配置加算Ⅱ２</t>
  </si>
  <si>
    <t>肢体療護栄養士配置加算Ⅱ３</t>
  </si>
  <si>
    <t>肢体療護栄養士配置加算Ⅱ４</t>
  </si>
  <si>
    <t>肢体療護栄養士配置加算Ⅱ５</t>
  </si>
  <si>
    <t>知障児入院外泊時加算１２</t>
  </si>
  <si>
    <t>知障児自活訓練加算Ⅰ</t>
  </si>
  <si>
    <t>自活訓練加算</t>
  </si>
  <si>
    <t>イ 自活訓練加算（Ⅰ）</t>
  </si>
  <si>
    <t>知障児自活訓練加算Ⅱ</t>
  </si>
  <si>
    <t>ロ 自活訓練加算（Ⅱ）</t>
  </si>
  <si>
    <t>盲児３単独・地公体・定超</t>
  </si>
  <si>
    <t>盲児４併設・定超</t>
  </si>
  <si>
    <t>盲児４併設・地公体・定超</t>
  </si>
  <si>
    <t>盲児４本体・定超</t>
  </si>
  <si>
    <t>盲児４本体・地公体・定超</t>
  </si>
  <si>
    <t>盲児４単独・定超</t>
  </si>
  <si>
    <t>盲児４単独・地公体・定超</t>
  </si>
  <si>
    <t>盲児５併設・定超</t>
  </si>
  <si>
    <t>盲児５併設・地公体・定超</t>
  </si>
  <si>
    <t>盲児５本体・定超</t>
  </si>
  <si>
    <t>盲児職業指導員加算１０</t>
  </si>
  <si>
    <t>盲児職業指導員加算１１</t>
  </si>
  <si>
    <t>盲児職業指導員加算１２</t>
  </si>
  <si>
    <t>盲児職業指導員加算１３</t>
  </si>
  <si>
    <t>ロ 重度知的障害児支援加算（Ⅱ）</t>
  </si>
  <si>
    <t>知障児重度重複障害児加算</t>
  </si>
  <si>
    <t>ろうあ児職業指導員加算５単独</t>
  </si>
  <si>
    <t>ろうあ児職業指導員加算６併設</t>
  </si>
  <si>
    <t>ろうあ児職業指導員加算６単独</t>
  </si>
  <si>
    <t>ろうあ児職業指導員加算７併設</t>
  </si>
  <si>
    <t>ろうあ児職業指導員加算７単独</t>
  </si>
  <si>
    <t>ろうあ児職業指導員加算８</t>
  </si>
  <si>
    <t>ろうあ児職業指導員加算９</t>
  </si>
  <si>
    <t>ろうあ児職業指導員加算１０</t>
  </si>
  <si>
    <t>ろうあ児職業指導員加算１１</t>
  </si>
  <si>
    <t>ろうあ児職業指導員加算１２</t>
  </si>
  <si>
    <t>ろうあ児職業指導員加算１３</t>
  </si>
  <si>
    <t>ろうあ児職業指導員加算１４</t>
  </si>
  <si>
    <t>ろうあ児職業指導員加算１５併設</t>
  </si>
  <si>
    <t>ろうあ児職業指導員加算１５単独</t>
  </si>
  <si>
    <t>ろうあ児職業指導員加算１６併設</t>
  </si>
  <si>
    <t>ろうあ児職業指導員加算１６単独</t>
  </si>
  <si>
    <t>ろうあ児職業指導員加算１７併設</t>
  </si>
  <si>
    <t>ろうあ児職業指導員加算１７単独</t>
  </si>
  <si>
    <t>ろうあ児職業指導員加算１８</t>
  </si>
  <si>
    <t>ろうあ児職業指導員加算１９</t>
  </si>
  <si>
    <t>ろうあ児職業指導員加算２０</t>
  </si>
  <si>
    <t>ろうあ児職業指導員加算２１</t>
  </si>
  <si>
    <t>ろうあ児職業指導員加算２２</t>
  </si>
  <si>
    <t>ろうあ児職業指導員加算２３</t>
  </si>
  <si>
    <t>ろうあ児職業指導員加算２４</t>
  </si>
  <si>
    <t>ろうあ児職業指導員加算２５</t>
  </si>
  <si>
    <t>５２</t>
  </si>
  <si>
    <t>医療機関（肢体不自由児）</t>
  </si>
  <si>
    <t>医療機関（重心障害児）</t>
  </si>
  <si>
    <t>重心障害児</t>
  </si>
  <si>
    <t>第一種自閉症児</t>
  </si>
  <si>
    <t>第二種自閉症児</t>
  </si>
  <si>
    <t>１  知的障害児施設給付サービスコード表</t>
  </si>
  <si>
    <t>サービス内容略称</t>
  </si>
  <si>
    <t>合成</t>
  </si>
  <si>
    <t>算定</t>
  </si>
  <si>
    <t>種類</t>
  </si>
  <si>
    <t>項目</t>
  </si>
  <si>
    <t>単位数</t>
  </si>
  <si>
    <t>単位</t>
  </si>
  <si>
    <t>知障児１単独</t>
  </si>
  <si>
    <t>(1)定員
５人以上
１０人未満</t>
  </si>
  <si>
    <t>(一)当該施設が単独施設</t>
  </si>
  <si>
    <t>1日につき</t>
  </si>
  <si>
    <t>知障児１単独・地公体</t>
  </si>
  <si>
    <t>単位</t>
  </si>
  <si>
    <t>地方公共団体が設置する指定知的障害児施設の場合</t>
  </si>
  <si>
    <t>知障児２併設</t>
  </si>
  <si>
    <t>(2)定員１０人</t>
  </si>
  <si>
    <t>(一)当該施設に併設する</t>
  </si>
  <si>
    <t>知障児２併設・地公体</t>
  </si>
  <si>
    <t>知障児２本体</t>
  </si>
  <si>
    <t>(ニ)当該施設が主たる施設</t>
  </si>
  <si>
    <t>知障児２本体・地公体</t>
  </si>
  <si>
    <t>知障児２単独</t>
  </si>
  <si>
    <t>盲児１４単独・地公体</t>
  </si>
  <si>
    <t>サービスコード</t>
  </si>
  <si>
    <t>児童指導員又は保育士を配置している場合　　　　　　　　　　　　</t>
  </si>
  <si>
    <t>(１)当該施設に併設する施設が主たる施設</t>
  </si>
  <si>
    <t>(２)当該施設が単独施設</t>
  </si>
  <si>
    <t>(１)当該施設に併設する施設又は当該施設が主たる施設</t>
  </si>
  <si>
    <t>(１)当該施設が主たる施設</t>
  </si>
  <si>
    <t>盲児幼児加算</t>
  </si>
  <si>
    <t>盲児職業指導員加算１併設</t>
  </si>
  <si>
    <t>職業指導員を配置している場合　　　　　　　　　　　</t>
  </si>
  <si>
    <t>盲児職業指導員加算１単独</t>
  </si>
  <si>
    <t>盲児職業指導員加算２併設</t>
  </si>
  <si>
    <t>盲児職業指導員加算２単独</t>
  </si>
  <si>
    <t>欠席時対応加算</t>
  </si>
  <si>
    <t>(16)定員１８１人以上１９０人以下</t>
  </si>
  <si>
    <t>(17)定員１９１人以上</t>
  </si>
  <si>
    <t>栄養マネジメント加算</t>
  </si>
  <si>
    <t>第二種心理担当職員配置加算１</t>
  </si>
  <si>
    <t>第二種心理担当職員配置加算２</t>
  </si>
  <si>
    <t>第二種心理担当職員配置加算３</t>
  </si>
  <si>
    <t>第二種心理担当職員配置加算４</t>
  </si>
  <si>
    <t>第二種心理担当職員配置加算５</t>
  </si>
  <si>
    <t>第二種地域移行加算</t>
  </si>
  <si>
    <t>(6)定員８１人以上</t>
  </si>
  <si>
    <t>(2)定員
１０人</t>
  </si>
  <si>
    <t>(4)定員２１人以上３０人以下</t>
  </si>
  <si>
    <t>(5)定員３１人以上４０人以下</t>
  </si>
  <si>
    <t>(6)定員４１人以上５０人以下</t>
  </si>
  <si>
    <t>(7)定員５１人以上６０人以下</t>
  </si>
  <si>
    <t>(8)定員６１人以上７０人以下</t>
  </si>
  <si>
    <t>(9)定員７１人以上８０人以下</t>
  </si>
  <si>
    <t>(10)定員８１人以上９０人以下</t>
  </si>
  <si>
    <t>知障児１４・定超</t>
  </si>
  <si>
    <t>指定盲児施設の場合</t>
  </si>
  <si>
    <t>肢体通園６・定超</t>
  </si>
  <si>
    <t>肢体通園７・定超</t>
  </si>
  <si>
    <t>肢体通園８・定超</t>
  </si>
  <si>
    <t>肢体通園９・定超</t>
  </si>
  <si>
    <t>肢体通園１０・定超</t>
  </si>
  <si>
    <t>肢体通園１１・定超</t>
  </si>
  <si>
    <t>１２  指定医療機関（肢体不自由児）給付サービスコード表</t>
  </si>
  <si>
    <t>肢体医療乳幼児加算</t>
  </si>
  <si>
    <t>肢体医療重度肢体不自由児支援加算</t>
  </si>
  <si>
    <t>障害児施設給付費単位数サービスコードの算定項目に対応した略称名称であり、</t>
  </si>
  <si>
    <t>盲児職業指導員加算５併設</t>
  </si>
  <si>
    <t>地方公共団体が設置する指定重症心身障害児施設の場合</t>
  </si>
  <si>
    <t>重心障害児・定超</t>
  </si>
  <si>
    <t>利用定員の数が利用定員を超える場合</t>
  </si>
  <si>
    <t>重心障害児・地公体・定超</t>
  </si>
  <si>
    <t>サービスコード</t>
  </si>
  <si>
    <t>１４  指定医療機関（重症心身障害児）給付サービスコード表</t>
  </si>
  <si>
    <t>重心障害児医療</t>
  </si>
  <si>
    <t>指定医療機関（重症心身障害児）</t>
  </si>
  <si>
    <t>×</t>
  </si>
  <si>
    <t>５  盲児施設給付サービスコード表</t>
  </si>
  <si>
    <t>盲児１併設</t>
  </si>
  <si>
    <t>(1)定員５人</t>
  </si>
  <si>
    <t>１日につき</t>
  </si>
  <si>
    <t>盲児１併設・地公体</t>
  </si>
  <si>
    <t>地方公共団体が設置する指定盲児施設の場合</t>
  </si>
  <si>
    <t>盲児１単独</t>
  </si>
  <si>
    <t>盲児１単独・地公体</t>
  </si>
  <si>
    <t>盲児２併設</t>
  </si>
  <si>
    <t>(2)定員
６人以上
９人以下</t>
  </si>
  <si>
    <t>盲児２併設・地公体</t>
  </si>
  <si>
    <t>盲児２単独</t>
  </si>
  <si>
    <t>盲児２単独・地公体</t>
  </si>
  <si>
    <t>盲児３併設</t>
  </si>
  <si>
    <t>(3)定員１０人</t>
  </si>
  <si>
    <t>(4)定員２１人以上３０人以下</t>
  </si>
  <si>
    <t>知障児４・地公体</t>
  </si>
  <si>
    <t>知障児５</t>
  </si>
  <si>
    <t>(5)定員３１人以上４０人以下</t>
  </si>
  <si>
    <t>知障児１４・地公体・定超</t>
  </si>
  <si>
    <t>知障児１５・定超</t>
  </si>
  <si>
    <t>知障児１５・地公体・定超</t>
  </si>
  <si>
    <t>知障児１６・定超</t>
  </si>
  <si>
    <t>肢体通所２</t>
  </si>
  <si>
    <t>肢体通所３</t>
  </si>
  <si>
    <t>肢体通所４</t>
  </si>
  <si>
    <t>肢体通所５</t>
  </si>
  <si>
    <t>肢体通所６</t>
  </si>
  <si>
    <t>肢体通所７</t>
  </si>
  <si>
    <t>肢体通所８</t>
  </si>
  <si>
    <t>肢体通所９</t>
  </si>
  <si>
    <t>知障児長期入院等支援加算１</t>
  </si>
  <si>
    <t>知障児長期入院等支援加算２</t>
  </si>
  <si>
    <t>知障児長期入院等支援加算３</t>
  </si>
  <si>
    <t>知障児長期入院等支援加算４</t>
  </si>
  <si>
    <t>知障児長期入院等支援加算５</t>
  </si>
  <si>
    <t>知障児長期入院等支援加算６</t>
  </si>
  <si>
    <t>地方公共団体が設置する指定難聴幼児通園施設の場合</t>
  </si>
  <si>
    <t>難聴幼児２・地公体</t>
  </si>
  <si>
    <t>難聴幼児３・地公体</t>
  </si>
  <si>
    <t>難聴幼児４・地公体</t>
  </si>
  <si>
    <t>難聴幼児５・地公体</t>
  </si>
  <si>
    <t>ろうあ児３併設・地公体・定超</t>
  </si>
  <si>
    <t>ろうあ児３本体・地公体・定超</t>
  </si>
  <si>
    <t>ろうあ児３単独・定超</t>
  </si>
  <si>
    <t>ろうあ児３単独・地公体・定超</t>
  </si>
  <si>
    <t>ろうあ児４併設・定超</t>
  </si>
  <si>
    <t>ろうあ児４併設・地公体・定超</t>
  </si>
  <si>
    <t>ろうあ児４本体・地公体・定超</t>
  </si>
  <si>
    <t>ろうあ児４単独・定超</t>
  </si>
  <si>
    <t>ろうあ児４単独・地公体・定超</t>
  </si>
  <si>
    <t>ろうあ児５併設・定超</t>
  </si>
  <si>
    <t>ろうあ児５併設・地公体・定超</t>
  </si>
  <si>
    <t>ろうあ児５本体・地公体・定超</t>
  </si>
  <si>
    <t>ろうあ児５単独・定超</t>
  </si>
  <si>
    <t>ろうあ児５単独・地公体・定超</t>
  </si>
  <si>
    <t>ろうあ児６併設・定超</t>
  </si>
  <si>
    <t>ろうあ児６併設・地公体・定超</t>
  </si>
  <si>
    <t>ろうあ児６本体・地公体・定超</t>
  </si>
  <si>
    <t>ろうあ児６単独・定超</t>
  </si>
  <si>
    <t>ろうあ児６単独・地公体・定超</t>
  </si>
  <si>
    <t>ろうあ児７併設・定超</t>
  </si>
  <si>
    <t>ろうあ児７併設・地公体・定超</t>
  </si>
  <si>
    <t>ろうあ児７本体・地公体・定超</t>
  </si>
  <si>
    <t>ろうあ児７単独・定超</t>
  </si>
  <si>
    <t>ろうあ児７単独・地公体・定超</t>
  </si>
  <si>
    <t>ろうあ児８本体・地公体・定超</t>
  </si>
  <si>
    <t>ろうあ児８単独・定超</t>
  </si>
  <si>
    <t>×</t>
  </si>
  <si>
    <t>第二種１・定超</t>
  </si>
  <si>
    <t>第二種１・地公体・定超</t>
  </si>
  <si>
    <t>第二種２・定超</t>
  </si>
  <si>
    <t>第二種２・地公体・定超</t>
  </si>
  <si>
    <t>第二種３・定超</t>
  </si>
  <si>
    <t>第二種３・地公体・定超</t>
  </si>
  <si>
    <t>第二種４・定超</t>
  </si>
  <si>
    <t>第二種４・地公体・定超</t>
  </si>
  <si>
    <t>第二種５・定超</t>
  </si>
  <si>
    <t>第二種５・地公体・定超</t>
  </si>
  <si>
    <t>サービスコード</t>
  </si>
  <si>
    <t>×</t>
  </si>
  <si>
    <t>４  知的障害児通園施設給付サービスコード表</t>
  </si>
  <si>
    <t>知障児通園１</t>
  </si>
  <si>
    <t>知的障害児の場合</t>
  </si>
  <si>
    <t>知障児通園１・地公体</t>
  </si>
  <si>
    <t>地方公共団体が設置する指定知的障害児通園施設の場合</t>
  </si>
  <si>
    <t>知障児通園２</t>
  </si>
  <si>
    <t>知障児通園２・地公体</t>
  </si>
  <si>
    <t>知障児通園３</t>
  </si>
  <si>
    <t>知障児通園３・地公体</t>
  </si>
  <si>
    <t>知障児通園４</t>
  </si>
  <si>
    <t>知障児通園４・地公体</t>
  </si>
  <si>
    <t>知障児通園５</t>
  </si>
  <si>
    <t>ろうあ児３本体・定超</t>
  </si>
  <si>
    <t>ろうあ児４本体・定超</t>
  </si>
  <si>
    <t>ろうあ児５本体・定超</t>
  </si>
  <si>
    <t>ろうあ児６本体・定超</t>
  </si>
  <si>
    <t>ろうあ児７本体・定超</t>
  </si>
  <si>
    <t>ろうあ児８本体・定超</t>
  </si>
  <si>
    <t>ろうあ児９本体・定超</t>
  </si>
  <si>
    <t>ろうあ児１０本体・定超</t>
  </si>
  <si>
    <t>ろうあ児１１本体・定超</t>
  </si>
  <si>
    <t>ろうあ児１２本体・定超</t>
  </si>
  <si>
    <t>ろうあ児１３本体・定超</t>
  </si>
  <si>
    <t>ろうあ児１４本体・定超</t>
  </si>
  <si>
    <t>７  難聴幼児通園施設給付サービスコード表</t>
  </si>
  <si>
    <t>難聴幼児１・地公体</t>
  </si>
  <si>
    <t>知障児通園食事提供加算Ⅰ</t>
  </si>
  <si>
    <t>食事提供加算</t>
  </si>
  <si>
    <t>イ 食事提供加算（Ⅰ）</t>
  </si>
  <si>
    <t>知障児通園食事提供加算Ⅱ</t>
  </si>
  <si>
    <t>ロ 食事提供加算（Ⅱ）</t>
  </si>
  <si>
    <t>知障児通園家庭連携加算１</t>
  </si>
  <si>
    <t>家庭連携加算</t>
  </si>
  <si>
    <t>(1)１時間未満</t>
  </si>
  <si>
    <t>月２回限度</t>
  </si>
  <si>
    <t>知障児通園家庭連携加算２</t>
  </si>
  <si>
    <t>(2)１時間以上</t>
  </si>
  <si>
    <t>知障児通園訪問支援特別加算１</t>
  </si>
  <si>
    <t>訪問支援特別加算</t>
  </si>
  <si>
    <t>知障児通園訪問支援特別加算２</t>
  </si>
  <si>
    <t>（定員超過）</t>
  </si>
  <si>
    <t>知障児通園１・定超</t>
  </si>
  <si>
    <t>知障児通園１・地公体・定超</t>
  </si>
  <si>
    <t>知障児通園２・定超</t>
  </si>
  <si>
    <t>盲児小規模加算６単独</t>
  </si>
  <si>
    <t>盲児小規模加算７併設</t>
  </si>
  <si>
    <t>盲児小規模加算７単独</t>
  </si>
  <si>
    <t>盲児小規模加算８単独</t>
  </si>
  <si>
    <t>盲児小規模加算９単独</t>
  </si>
  <si>
    <t>ろうあ児小規模加算１併設</t>
  </si>
  <si>
    <t>ろうあ児小規模加算１単独</t>
  </si>
  <si>
    <t>ろうあ児小規模加算２併設</t>
  </si>
  <si>
    <t>ろうあ児小規模加算２単独</t>
  </si>
  <si>
    <t>ろうあ児小規模加算３併設</t>
  </si>
  <si>
    <t>ろうあ児小規模加算３単独</t>
  </si>
  <si>
    <t>ろうあ児小規模加算４併設</t>
  </si>
  <si>
    <t>ろうあ児小規模加算４単独</t>
  </si>
  <si>
    <t>ろうあ児小規模加算５併設</t>
  </si>
  <si>
    <t>ろうあ児小規模加算５単独</t>
  </si>
  <si>
    <t>ろうあ児小規模加算６併設</t>
  </si>
  <si>
    <t>ろうあ児小規模加算６単独</t>
  </si>
  <si>
    <t>ろうあ児小規模加算７併設</t>
  </si>
  <si>
    <t>ろうあ児小規模加算７単独</t>
  </si>
  <si>
    <t>ろうあ児小規模加算８単独</t>
  </si>
  <si>
    <t>ろうあ児小規模加算９単独</t>
  </si>
  <si>
    <t>(7)定員５１人以上６０人以下</t>
  </si>
  <si>
    <t>知障児７地公体</t>
  </si>
  <si>
    <t>知障児８</t>
  </si>
  <si>
    <t>(8)定員６１人以上７０人以下</t>
  </si>
  <si>
    <t>知障児８・地公体</t>
  </si>
  <si>
    <t>知障児９</t>
  </si>
  <si>
    <t>ろうあ児１４単独・地公体</t>
  </si>
  <si>
    <t>第二種重度知的障害児加算Ⅰ</t>
  </si>
  <si>
    <t>盲児小規模加算４単独</t>
  </si>
  <si>
    <t>盲児小規模加算５併設</t>
  </si>
  <si>
    <t>盲児小規模加算５単独</t>
  </si>
  <si>
    <t>盲児小規模加算６併設</t>
  </si>
  <si>
    <t>盲児１２本体</t>
  </si>
  <si>
    <t>(12)定員
７１人以上
８０人以下</t>
  </si>
  <si>
    <t>盲児１２本体・地公体</t>
  </si>
  <si>
    <t>盲児１２単独</t>
  </si>
  <si>
    <t>盲児１２単独・地公体</t>
  </si>
  <si>
    <t>盲児１３本体</t>
  </si>
  <si>
    <t>(13)定員
８１人以上
９０人以下</t>
  </si>
  <si>
    <t>盲児１３本体・地公体</t>
  </si>
  <si>
    <t>盲児１３単独</t>
  </si>
  <si>
    <t>盲児１３単独・地公体</t>
  </si>
  <si>
    <t>盲児１４本体</t>
  </si>
  <si>
    <t>(14)定員
９１人以上</t>
  </si>
  <si>
    <t>盲児１４本体・地公体</t>
  </si>
  <si>
    <t>盲児１４単独</t>
  </si>
  <si>
    <t>(1)定員
５人以上
９人以下</t>
  </si>
  <si>
    <t>イ 定員５人以上９人以下</t>
  </si>
  <si>
    <t>第二種入院外泊時加算８</t>
  </si>
  <si>
    <t>第二種入院外泊時加算９</t>
  </si>
  <si>
    <t>第二種入院外泊時加算１０</t>
  </si>
  <si>
    <t>第二種入院外泊時加算１１</t>
  </si>
  <si>
    <t>第二種入院外泊時加算１２</t>
  </si>
  <si>
    <t>第二種自活訓練加算Ⅰ</t>
  </si>
  <si>
    <t>第二種自活訓練加算Ⅱ</t>
  </si>
  <si>
    <t>知障児通園６・地公体・定超</t>
  </si>
  <si>
    <t>知障児通園７・定超</t>
  </si>
  <si>
    <t>知障児通園７・地公体・定超</t>
  </si>
  <si>
    <t>知障児通園８・定超</t>
  </si>
  <si>
    <t>知障児通園８・地公体・定超</t>
  </si>
  <si>
    <t>知障児通園９・定超</t>
  </si>
  <si>
    <t>知障児通園９・地公体・定超</t>
  </si>
  <si>
    <t>知障児通園１０・定超</t>
  </si>
  <si>
    <t>知障児通園１０・地公体・定超</t>
  </si>
  <si>
    <t>知障児通園１１・定超</t>
  </si>
  <si>
    <t>知障児通園１１・地公体・定超</t>
  </si>
  <si>
    <t>知障児通園１２・定超</t>
  </si>
  <si>
    <t>知障児通園１２・地公体・定超</t>
  </si>
  <si>
    <t>知障児通園１３・定超</t>
  </si>
  <si>
    <t>知障児通園１３・地公体・定超</t>
  </si>
  <si>
    <t>知障児通園１４・定超</t>
  </si>
  <si>
    <t>知障児通園１４・地公体・定超</t>
  </si>
  <si>
    <t>知障児小規模加算１単独</t>
  </si>
  <si>
    <t>知障児小規模加算２併設</t>
  </si>
  <si>
    <t>知障児小規模加算２単独</t>
  </si>
  <si>
    <t>知障児通園福祉専門職員配置等加算Ⅱ</t>
  </si>
  <si>
    <t>盲児福祉専門職員配置等加算Ⅰ</t>
  </si>
  <si>
    <t>盲児福祉専門職員配置等加算Ⅱ</t>
  </si>
  <si>
    <t>ろうあ児福祉専門職員配置等加算Ⅰ</t>
  </si>
  <si>
    <t>ろうあ児福祉専門職員配置等加算Ⅱ</t>
  </si>
  <si>
    <t>難聴幼児福祉専門職員配置等加算Ⅰ</t>
  </si>
  <si>
    <t>難聴幼児福祉専門職員配置等加算Ⅱ</t>
  </si>
  <si>
    <t>肢体入所福祉専門職員配置等加算Ⅰ</t>
  </si>
  <si>
    <t>肢体入所福祉専門職員配置等加算Ⅱ</t>
  </si>
  <si>
    <t>肢体通所福祉専門職員配置等加算Ⅰ</t>
  </si>
  <si>
    <t>知障児通園欠席時対応加算</t>
  </si>
  <si>
    <t>肢体通園５</t>
  </si>
  <si>
    <t>肢体通園５・地公体</t>
  </si>
  <si>
    <t>肢体通園６</t>
  </si>
  <si>
    <t>肢体入所激変緩和加算（特対）</t>
  </si>
  <si>
    <t>難聴幼児１・定超</t>
  </si>
  <si>
    <t>月４回限度</t>
  </si>
  <si>
    <t>イ 指定知的障害児施設の場合</t>
  </si>
  <si>
    <t>（当該障害児１人につき１８０日を限度）</t>
  </si>
  <si>
    <t>入院時特別支援加算</t>
  </si>
  <si>
    <t>肢体通所福祉専門職員配置等加算Ⅱ</t>
  </si>
  <si>
    <t>知障児入院時特別支援加算２</t>
  </si>
  <si>
    <t>肢体通所１２</t>
  </si>
  <si>
    <t>肢体通所１２・地公体</t>
  </si>
  <si>
    <t>肢体通所１２・定超</t>
  </si>
  <si>
    <t>肢体通所１２・地公体・定超</t>
  </si>
  <si>
    <t>(２)定員２１人以上３０人以下</t>
  </si>
  <si>
    <t>盲児５単独・定超</t>
  </si>
  <si>
    <t>栄養士配置加算　　　　　</t>
  </si>
  <si>
    <t>イ 栄養士配置加算（Ⅰ）</t>
  </si>
  <si>
    <t>第二種栄養士配置加算Ⅰ２</t>
  </si>
  <si>
    <t>第二種栄養士配置加算Ⅰ３</t>
  </si>
  <si>
    <t>第二種栄養士配置加算Ⅰ４</t>
  </si>
  <si>
    <t>第二種栄養士配置加算Ⅰ５</t>
  </si>
  <si>
    <t>第二種栄養士配置加算Ⅱ１</t>
  </si>
  <si>
    <t>第二種栄養士配置加算Ⅱ２</t>
  </si>
  <si>
    <t>第二種栄養士配置加算Ⅱ３</t>
  </si>
  <si>
    <t>第二種栄養士配置加算Ⅱ４</t>
  </si>
  <si>
    <t>第二種栄養士配置加算Ⅱ５</t>
  </si>
  <si>
    <t>知障児通園栄養士配置加算Ⅰ１</t>
  </si>
  <si>
    <t>栄養士配置加算</t>
  </si>
  <si>
    <t>知障児通園栄養士配置加算Ⅰ２</t>
  </si>
  <si>
    <t>知障児通園栄養士配置加算Ⅰ３</t>
  </si>
  <si>
    <t>知障児通園栄養士配置加算Ⅰ４</t>
  </si>
  <si>
    <t>知障児通園栄養士配置加算Ⅰ５</t>
  </si>
  <si>
    <t>知障児通園栄養士配置加算Ⅰ６</t>
  </si>
  <si>
    <t>知障児通園栄養士配置加算Ⅱ１</t>
  </si>
  <si>
    <t>知障児通園栄養士配置加算Ⅱ２</t>
  </si>
  <si>
    <t>知障児通園栄養士配置加算Ⅱ３</t>
  </si>
  <si>
    <t>知障児通園栄養士配置加算Ⅱ４</t>
  </si>
  <si>
    <t>知障児通園栄養士配置加算Ⅱ５</t>
  </si>
  <si>
    <t>知障児通園栄養士配置加算Ⅱ６</t>
  </si>
  <si>
    <t>幼児加算</t>
  </si>
  <si>
    <t>（知的障害児及び肢体不自由児の場合のみ対象）</t>
  </si>
  <si>
    <t>知障児通園利用者負担上限額管理加算</t>
  </si>
  <si>
    <t>８  肢体不自由児施設（入所）給付サービスコード表</t>
  </si>
  <si>
    <t>肢体入所</t>
  </si>
  <si>
    <t>肢体入所・地公体</t>
  </si>
  <si>
    <t>肢体入所乳幼児加算</t>
  </si>
  <si>
    <t>乳幼児加算</t>
  </si>
  <si>
    <t>肢体入所重度肢体不自由児支援加算</t>
  </si>
  <si>
    <t>重度肢体不自由児支援加算</t>
  </si>
  <si>
    <t>肢体入所重度重複障害児加算</t>
  </si>
  <si>
    <t>重度重複障害児加算</t>
  </si>
  <si>
    <t>肢体入所・定超</t>
  </si>
  <si>
    <t>肢体入所・地公体・定超</t>
  </si>
  <si>
    <t>利用定員の数が利用定員を</t>
  </si>
  <si>
    <t>超える場合</t>
  </si>
  <si>
    <t>９  肢体不自由児施設（通所）給付サービスコード表</t>
  </si>
  <si>
    <t>肢体通所１・地公体</t>
  </si>
  <si>
    <t>肢体通所２・地公体</t>
  </si>
  <si>
    <t>サービスコードの構成：</t>
  </si>
  <si>
    <t>サービス種類・サービス種類コード：</t>
  </si>
  <si>
    <t>サービス種類</t>
  </si>
  <si>
    <t>サービス
種類コード</t>
  </si>
  <si>
    <t>サービス
項目コード</t>
  </si>
  <si>
    <t>サービス種類毎に付番</t>
  </si>
  <si>
    <t>サービス内容略称：</t>
  </si>
  <si>
    <t>知的障害児</t>
  </si>
  <si>
    <t>　１０　肢体不自由児療護施設給付サービスコード表</t>
  </si>
  <si>
    <t>　１１　肢体不自由児通園施設給付サービスコード表</t>
  </si>
  <si>
    <t>　　</t>
  </si>
  <si>
    <t>　１２　指定医療機関（肢体不自由児）給付サービスコード表</t>
  </si>
  <si>
    <t>　１３　重症心身障害児施設給付サービスコード表</t>
  </si>
  <si>
    <t>　１４　指定医療機関（重症心身障害児）給付サービスコード表</t>
  </si>
  <si>
    <t>　　１　知的障害児施設給付サービスコード表</t>
  </si>
  <si>
    <t>　　４　知的障害児通園施設給付サービスコード表</t>
  </si>
  <si>
    <t>盲児職業指導員加算３単独</t>
  </si>
  <si>
    <t>盲児職業指導員加算４併設</t>
  </si>
  <si>
    <t>盲児職業指導員加算４単独</t>
  </si>
  <si>
    <t>難聴幼児１２</t>
  </si>
  <si>
    <t>難聴幼児１３</t>
  </si>
  <si>
    <t>難聴幼児１４</t>
  </si>
  <si>
    <t>難聴幼児１５</t>
  </si>
  <si>
    <t>難聴幼児１６</t>
  </si>
  <si>
    <t>難聴幼児１７</t>
  </si>
  <si>
    <t>知障児１７・地公体</t>
  </si>
  <si>
    <t>知障児１８</t>
  </si>
  <si>
    <t>(18)定員１６１人以上１７０人以下</t>
  </si>
  <si>
    <t>知障児１８・地公体</t>
  </si>
  <si>
    <t>知障児１９</t>
  </si>
  <si>
    <t>(19)定員１７１人以上１８０人以下</t>
  </si>
  <si>
    <t>知障児１９・地公体</t>
  </si>
  <si>
    <t>知障児２０</t>
  </si>
  <si>
    <t>(20)定員１８１人以上１９０人以下</t>
  </si>
  <si>
    <t>知障児２０・地公体</t>
  </si>
  <si>
    <t>知障児２１</t>
  </si>
  <si>
    <t>(21)定員１９１人以上</t>
  </si>
  <si>
    <t>知障児２１・地公体</t>
  </si>
  <si>
    <t>児童指導員又は
保育士を
配置している場合</t>
  </si>
  <si>
    <t>(一)当該施設に併設する施設又は当該施設が主たる施設</t>
  </si>
  <si>
    <t>単位加算</t>
  </si>
  <si>
    <t>(ニ)当該施設が単独施設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</si>
</sst>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%"/>
  </numFmts>
  <fonts count="1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sz val="7.5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3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49" fontId="0" fillId="0" borderId="4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7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0" fillId="0" borderId="9" xfId="0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right" vertical="center"/>
    </xf>
    <xf numFmtId="0" fontId="0" fillId="0" borderId="8" xfId="0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right" vertical="center"/>
    </xf>
    <xf numFmtId="178" fontId="6" fillId="0" borderId="5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textRotation="255"/>
    </xf>
    <xf numFmtId="0" fontId="8" fillId="0" borderId="0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9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0" fontId="8" fillId="0" borderId="1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8" fontId="6" fillId="0" borderId="17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18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right" vertical="center"/>
    </xf>
    <xf numFmtId="9" fontId="6" fillId="0" borderId="0" xfId="0" applyNumberFormat="1" applyFont="1" applyFill="1" applyBorder="1" applyAlignment="1">
      <alignment horizontal="right" vertical="center"/>
    </xf>
    <xf numFmtId="9" fontId="6" fillId="0" borderId="18" xfId="0" applyNumberFormat="1" applyFont="1" applyFill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178" fontId="6" fillId="0" borderId="13" xfId="0" applyNumberFormat="1" applyFont="1" applyFill="1" applyBorder="1" applyAlignment="1">
      <alignment horizontal="right" vertical="center"/>
    </xf>
    <xf numFmtId="178" fontId="6" fillId="0" borderId="14" xfId="0" applyNumberFormat="1" applyFont="1" applyFill="1" applyBorder="1" applyAlignment="1">
      <alignment horizontal="right" vertical="center"/>
    </xf>
    <xf numFmtId="178" fontId="6" fillId="0" borderId="12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178" fontId="6" fillId="0" borderId="0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left" vertical="top"/>
    </xf>
    <xf numFmtId="0" fontId="8" fillId="0" borderId="9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8" fillId="0" borderId="17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vertical="top"/>
    </xf>
    <xf numFmtId="0" fontId="8" fillId="0" borderId="9" xfId="0" applyFont="1" applyFill="1" applyBorder="1" applyAlignment="1">
      <alignment vertical="top"/>
    </xf>
    <xf numFmtId="0" fontId="8" fillId="0" borderId="8" xfId="0" applyFont="1" applyFill="1" applyBorder="1" applyAlignment="1">
      <alignment vertical="top"/>
    </xf>
    <xf numFmtId="0" fontId="8" fillId="0" borderId="13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8" fillId="0" borderId="12" xfId="0" applyFont="1" applyFill="1" applyBorder="1" applyAlignment="1">
      <alignment vertical="top"/>
    </xf>
    <xf numFmtId="0" fontId="11" fillId="0" borderId="7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6" xfId="0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0" fontId="6" fillId="2" borderId="5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top" wrapText="1"/>
    </xf>
    <xf numFmtId="0" fontId="8" fillId="2" borderId="18" xfId="0" applyFont="1" applyFill="1" applyBorder="1" applyAlignment="1">
      <alignment horizontal="left" vertical="top" wrapText="1"/>
    </xf>
    <xf numFmtId="0" fontId="8" fillId="2" borderId="17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right" vertical="center"/>
    </xf>
    <xf numFmtId="178" fontId="6" fillId="2" borderId="14" xfId="0" applyNumberFormat="1" applyFont="1" applyFill="1" applyBorder="1" applyAlignment="1">
      <alignment horizontal="right" vertical="center"/>
    </xf>
    <xf numFmtId="178" fontId="6" fillId="2" borderId="12" xfId="0" applyNumberFormat="1" applyFont="1" applyFill="1" applyBorder="1" applyAlignment="1">
      <alignment horizontal="right" vertical="center"/>
    </xf>
    <xf numFmtId="3" fontId="5" fillId="2" borderId="11" xfId="0" applyNumberFormat="1" applyFont="1" applyFill="1" applyBorder="1" applyAlignment="1">
      <alignment vertical="center"/>
    </xf>
    <xf numFmtId="0" fontId="8" fillId="2" borderId="1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8" fillId="3" borderId="12" xfId="0" applyFont="1" applyFill="1" applyBorder="1" applyAlignment="1">
      <alignment vertical="center"/>
    </xf>
    <xf numFmtId="3" fontId="5" fillId="3" borderId="11" xfId="0" applyNumberFormat="1" applyFont="1" applyFill="1" applyBorder="1" applyAlignment="1">
      <alignment vertical="center"/>
    </xf>
    <xf numFmtId="0" fontId="8" fillId="3" borderId="1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/>
    </xf>
    <xf numFmtId="0" fontId="0" fillId="2" borderId="9" xfId="0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8" fillId="2" borderId="18" xfId="0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3" fontId="5" fillId="2" borderId="10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3" borderId="5" xfId="0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2" borderId="17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8" fillId="2" borderId="1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right" vertical="center"/>
    </xf>
    <xf numFmtId="0" fontId="8" fillId="2" borderId="17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0" fillId="2" borderId="5" xfId="0" applyFill="1" applyBorder="1" applyAlignment="1">
      <alignment horizontal="right" vertical="center"/>
    </xf>
    <xf numFmtId="9" fontId="10" fillId="2" borderId="5" xfId="0" applyNumberFormat="1" applyFont="1" applyFill="1" applyBorder="1" applyAlignment="1">
      <alignment horizontal="right" vertical="center"/>
    </xf>
    <xf numFmtId="0" fontId="8" fillId="3" borderId="1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right" vertical="center"/>
    </xf>
    <xf numFmtId="178" fontId="6" fillId="2" borderId="9" xfId="0" applyNumberFormat="1" applyFont="1" applyFill="1" applyBorder="1" applyAlignment="1">
      <alignment horizontal="right" vertical="center"/>
    </xf>
    <xf numFmtId="178" fontId="6" fillId="2" borderId="8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right" vertical="center"/>
    </xf>
    <xf numFmtId="178" fontId="6" fillId="2" borderId="17" xfId="0" applyNumberFormat="1" applyFont="1" applyFill="1" applyBorder="1" applyAlignment="1">
      <alignment horizontal="right" vertical="center"/>
    </xf>
    <xf numFmtId="178" fontId="6" fillId="2" borderId="0" xfId="0" applyNumberFormat="1" applyFont="1" applyFill="1" applyBorder="1" applyAlignment="1">
      <alignment horizontal="right" vertical="center"/>
    </xf>
    <xf numFmtId="178" fontId="6" fillId="2" borderId="18" xfId="0" applyNumberFormat="1" applyFont="1" applyFill="1" applyBorder="1" applyAlignment="1">
      <alignment horizontal="right" vertical="center"/>
    </xf>
    <xf numFmtId="0" fontId="8" fillId="2" borderId="7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7" fillId="2" borderId="4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0" xfId="0" applyFill="1" applyBorder="1" applyAlignment="1">
      <alignment/>
    </xf>
    <xf numFmtId="0" fontId="11" fillId="2" borderId="7" xfId="0" applyFont="1" applyFill="1" applyBorder="1" applyAlignment="1">
      <alignment horizontal="left" vertical="center"/>
    </xf>
    <xf numFmtId="0" fontId="0" fillId="2" borderId="14" xfId="0" applyFill="1" applyBorder="1" applyAlignment="1">
      <alignment/>
    </xf>
    <xf numFmtId="0" fontId="11" fillId="2" borderId="4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8" fillId="2" borderId="0" xfId="0" applyFont="1" applyFill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0" fontId="8" fillId="3" borderId="14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right" vertical="center"/>
    </xf>
    <xf numFmtId="0" fontId="0" fillId="3" borderId="14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8" fillId="2" borderId="1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center" vertical="center"/>
    </xf>
    <xf numFmtId="0" fontId="8" fillId="2" borderId="14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left" vertical="top" wrapText="1"/>
    </xf>
    <xf numFmtId="0" fontId="8" fillId="3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14" xfId="0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2" borderId="14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/>
    </xf>
    <xf numFmtId="0" fontId="6" fillId="5" borderId="0" xfId="0" applyFont="1" applyFill="1" applyAlignment="1">
      <alignment/>
    </xf>
    <xf numFmtId="0" fontId="0" fillId="5" borderId="0" xfId="0" applyFill="1" applyAlignment="1">
      <alignment/>
    </xf>
    <xf numFmtId="3" fontId="5" fillId="2" borderId="15" xfId="0" applyNumberFormat="1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top" wrapText="1"/>
    </xf>
    <xf numFmtId="0" fontId="16" fillId="2" borderId="5" xfId="0" applyFont="1" applyFill="1" applyBorder="1" applyAlignment="1">
      <alignment vertical="center"/>
    </xf>
    <xf numFmtId="0" fontId="7" fillId="2" borderId="17" xfId="0" applyFont="1" applyFill="1" applyBorder="1" applyAlignment="1">
      <alignment horizontal="left" vertical="center"/>
    </xf>
    <xf numFmtId="0" fontId="0" fillId="3" borderId="16" xfId="0" applyFill="1" applyBorder="1" applyAlignment="1">
      <alignment vertical="center"/>
    </xf>
    <xf numFmtId="0" fontId="15" fillId="2" borderId="14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8" fillId="3" borderId="18" xfId="0" applyFont="1" applyFill="1" applyBorder="1" applyAlignment="1">
      <alignment vertical="center"/>
    </xf>
    <xf numFmtId="0" fontId="5" fillId="2" borderId="6" xfId="21" applyFont="1" applyFill="1" applyBorder="1" applyAlignment="1">
      <alignment horizontal="center" vertical="center"/>
      <protection/>
    </xf>
    <xf numFmtId="0" fontId="5" fillId="3" borderId="6" xfId="22" applyFont="1" applyFill="1" applyBorder="1" applyAlignment="1">
      <alignment horizontal="center" vertical="center"/>
      <protection/>
    </xf>
    <xf numFmtId="0" fontId="5" fillId="2" borderId="6" xfId="22" applyFont="1" applyFill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8" fillId="3" borderId="9" xfId="0" applyFont="1" applyFill="1" applyBorder="1" applyAlignment="1">
      <alignment horizontal="left" vertical="top" wrapText="1"/>
    </xf>
    <xf numFmtId="0" fontId="8" fillId="3" borderId="14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top"/>
    </xf>
    <xf numFmtId="0" fontId="8" fillId="3" borderId="15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178" fontId="6" fillId="3" borderId="12" xfId="0" applyNumberFormat="1" applyFont="1" applyFill="1" applyBorder="1" applyAlignment="1">
      <alignment horizontal="right" vertical="center"/>
    </xf>
    <xf numFmtId="0" fontId="0" fillId="3" borderId="8" xfId="0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vertical="center"/>
    </xf>
    <xf numFmtId="0" fontId="8" fillId="3" borderId="14" xfId="0" applyFont="1" applyFill="1" applyBorder="1" applyAlignment="1">
      <alignment horizontal="right" vertical="center"/>
    </xf>
    <xf numFmtId="178" fontId="6" fillId="3" borderId="14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vertical="center"/>
    </xf>
    <xf numFmtId="0" fontId="8" fillId="2" borderId="5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horizontal="right" vertical="center"/>
    </xf>
    <xf numFmtId="0" fontId="6" fillId="3" borderId="12" xfId="0" applyFont="1" applyFill="1" applyBorder="1" applyAlignment="1">
      <alignment horizontal="right" vertical="center"/>
    </xf>
    <xf numFmtId="0" fontId="8" fillId="3" borderId="17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9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8" fillId="2" borderId="17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18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top" wrapText="1"/>
    </xf>
    <xf numFmtId="0" fontId="8" fillId="2" borderId="14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178" fontId="6" fillId="0" borderId="9" xfId="0" applyNumberFormat="1" applyFont="1" applyFill="1" applyBorder="1" applyAlignment="1">
      <alignment horizontal="right" vertical="center"/>
    </xf>
    <xf numFmtId="178" fontId="6" fillId="0" borderId="8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right" vertical="center"/>
    </xf>
    <xf numFmtId="178" fontId="6" fillId="0" borderId="5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6" borderId="4" xfId="0" applyFill="1" applyBorder="1" applyAlignment="1">
      <alignment vertical="center" wrapText="1"/>
    </xf>
    <xf numFmtId="0" fontId="0" fillId="6" borderId="5" xfId="0" applyFill="1" applyBorder="1" applyAlignment="1">
      <alignment vertical="center" wrapText="1"/>
    </xf>
    <xf numFmtId="0" fontId="0" fillId="6" borderId="6" xfId="0" applyFill="1" applyBorder="1" applyAlignment="1">
      <alignment vertical="center" wrapText="1"/>
    </xf>
    <xf numFmtId="0" fontId="0" fillId="6" borderId="11" xfId="0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2" borderId="14" xfId="0" applyFont="1" applyFill="1" applyBorder="1" applyAlignment="1">
      <alignment horizontal="right" vertical="center"/>
    </xf>
    <xf numFmtId="0" fontId="6" fillId="3" borderId="14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8" fillId="2" borderId="7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9" fontId="6" fillId="0" borderId="0" xfId="0" applyNumberFormat="1" applyFont="1" applyFill="1" applyBorder="1" applyAlignment="1">
      <alignment horizontal="right" vertical="center"/>
    </xf>
    <xf numFmtId="9" fontId="6" fillId="0" borderId="18" xfId="0" applyNumberFormat="1" applyFont="1" applyFill="1" applyBorder="1" applyAlignment="1">
      <alignment horizontal="right" vertical="center"/>
    </xf>
    <xf numFmtId="9" fontId="6" fillId="0" borderId="14" xfId="0" applyNumberFormat="1" applyFont="1" applyFill="1" applyBorder="1" applyAlignment="1">
      <alignment horizontal="center" vertical="center"/>
    </xf>
    <xf numFmtId="9" fontId="6" fillId="0" borderId="12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right" vertical="center"/>
    </xf>
    <xf numFmtId="178" fontId="6" fillId="0" borderId="5" xfId="0" applyNumberFormat="1" applyFont="1" applyFill="1" applyBorder="1" applyAlignment="1">
      <alignment horizontal="center" vertical="center"/>
    </xf>
    <xf numFmtId="178" fontId="6" fillId="0" borderId="6" xfId="0" applyNumberFormat="1" applyFont="1" applyFill="1" applyBorder="1" applyAlignment="1">
      <alignment horizontal="center" vertical="center"/>
    </xf>
    <xf numFmtId="178" fontId="6" fillId="0" borderId="9" xfId="0" applyNumberFormat="1" applyFont="1" applyFill="1" applyBorder="1" applyAlignment="1">
      <alignment horizontal="left" vertical="center" wrapText="1"/>
    </xf>
    <xf numFmtId="178" fontId="6" fillId="0" borderId="8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10" fillId="2" borderId="5" xfId="0" applyNumberFormat="1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right" vertical="center"/>
    </xf>
    <xf numFmtId="178" fontId="6" fillId="2" borderId="5" xfId="0" applyNumberFormat="1" applyFont="1" applyFill="1" applyBorder="1" applyAlignment="1">
      <alignment horizontal="right" vertical="center"/>
    </xf>
    <xf numFmtId="178" fontId="6" fillId="2" borderId="6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3" fontId="6" fillId="2" borderId="14" xfId="0" applyNumberFormat="1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3" fontId="6" fillId="2" borderId="0" xfId="0" applyNumberFormat="1" applyFont="1" applyFill="1" applyBorder="1" applyAlignment="1">
      <alignment horizontal="right" vertical="center"/>
    </xf>
    <xf numFmtId="0" fontId="8" fillId="5" borderId="7" xfId="0" applyFont="1" applyFill="1" applyBorder="1" applyAlignment="1">
      <alignment horizontal="center" vertical="top" wrapText="1"/>
    </xf>
    <xf numFmtId="0" fontId="8" fillId="5" borderId="9" xfId="0" applyFont="1" applyFill="1" applyBorder="1" applyAlignment="1">
      <alignment horizontal="center" vertical="top" wrapText="1"/>
    </xf>
    <xf numFmtId="0" fontId="8" fillId="5" borderId="8" xfId="0" applyFont="1" applyFill="1" applyBorder="1" applyAlignment="1">
      <alignment horizontal="center" vertical="top" wrapText="1"/>
    </xf>
    <xf numFmtId="0" fontId="8" fillId="5" borderId="17" xfId="0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horizontal="center" vertical="top" wrapText="1"/>
    </xf>
    <xf numFmtId="0" fontId="8" fillId="5" borderId="18" xfId="0" applyFont="1" applyFill="1" applyBorder="1" applyAlignment="1">
      <alignment horizontal="center" vertical="top" wrapText="1"/>
    </xf>
    <xf numFmtId="0" fontId="8" fillId="5" borderId="13" xfId="0" applyFont="1" applyFill="1" applyBorder="1" applyAlignment="1">
      <alignment horizontal="center" vertical="top" wrapText="1"/>
    </xf>
    <xf numFmtId="0" fontId="8" fillId="5" borderId="14" xfId="0" applyFont="1" applyFill="1" applyBorder="1" applyAlignment="1">
      <alignment horizontal="center" vertical="top" wrapText="1"/>
    </xf>
    <xf numFmtId="0" fontId="8" fillId="5" borderId="12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/>
    </xf>
    <xf numFmtId="0" fontId="8" fillId="0" borderId="9" xfId="0" applyFont="1" applyFill="1" applyBorder="1" applyAlignment="1">
      <alignment vertical="top"/>
    </xf>
    <xf numFmtId="0" fontId="8" fillId="0" borderId="8" xfId="0" applyFont="1" applyFill="1" applyBorder="1" applyAlignment="1">
      <alignment vertical="top"/>
    </xf>
    <xf numFmtId="0" fontId="8" fillId="0" borderId="17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18" xfId="0" applyFont="1" applyFill="1" applyBorder="1" applyAlignment="1">
      <alignment vertical="top"/>
    </xf>
    <xf numFmtId="0" fontId="8" fillId="0" borderId="13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8" fillId="0" borderId="12" xfId="0" applyFont="1" applyFill="1" applyBorder="1" applyAlignment="1">
      <alignment vertical="top"/>
    </xf>
    <xf numFmtId="178" fontId="6" fillId="2" borderId="0" xfId="0" applyNumberFormat="1" applyFont="1" applyFill="1" applyBorder="1" applyAlignment="1">
      <alignment horizontal="right" vertical="center"/>
    </xf>
    <xf numFmtId="178" fontId="6" fillId="2" borderId="18" xfId="0" applyNumberFormat="1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left" vertical="top"/>
    </xf>
    <xf numFmtId="0" fontId="8" fillId="0" borderId="9" xfId="0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right" vertical="center"/>
    </xf>
    <xf numFmtId="9" fontId="6" fillId="0" borderId="14" xfId="0" applyNumberFormat="1" applyFont="1" applyFill="1" applyBorder="1" applyAlignment="1">
      <alignment horizontal="right" vertical="center"/>
    </xf>
    <xf numFmtId="9" fontId="6" fillId="0" borderId="1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top" wrapText="1"/>
    </xf>
    <xf numFmtId="3" fontId="6" fillId="0" borderId="5" xfId="0" applyNumberFormat="1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left" vertical="top"/>
    </xf>
    <xf numFmtId="0" fontId="8" fillId="2" borderId="9" xfId="0" applyFont="1" applyFill="1" applyBorder="1" applyAlignment="1">
      <alignment horizontal="left" vertical="top"/>
    </xf>
    <xf numFmtId="0" fontId="8" fillId="2" borderId="8" xfId="0" applyFont="1" applyFill="1" applyBorder="1" applyAlignment="1">
      <alignment horizontal="left" vertical="top"/>
    </xf>
    <xf numFmtId="0" fontId="8" fillId="2" borderId="17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8" fillId="2" borderId="18" xfId="0" applyFont="1" applyFill="1" applyBorder="1" applyAlignment="1">
      <alignment horizontal="left" vertical="top"/>
    </xf>
    <xf numFmtId="0" fontId="8" fillId="2" borderId="13" xfId="0" applyFont="1" applyFill="1" applyBorder="1" applyAlignment="1">
      <alignment horizontal="left" vertical="top"/>
    </xf>
    <xf numFmtId="0" fontId="8" fillId="2" borderId="14" xfId="0" applyFont="1" applyFill="1" applyBorder="1" applyAlignment="1">
      <alignment horizontal="left" vertical="top"/>
    </xf>
    <xf numFmtId="0" fontId="8" fillId="2" borderId="12" xfId="0" applyFont="1" applyFill="1" applyBorder="1" applyAlignment="1">
      <alignment horizontal="left" vertical="top"/>
    </xf>
    <xf numFmtId="0" fontId="8" fillId="0" borderId="9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Sheet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576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介護給付費単位数表に規定された加算・減算項目については、基本的な算定項目と組み合わせて合成コードとしたものと、単独のコードとしたものがある。
合成コード並びに単独コードとした加算・減算項目は、以下のとおりである。</a:t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17</xdr:col>
      <xdr:colOff>276225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 rot="16200000">
          <a:off x="3990975" y="0"/>
          <a:ext cx="8191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 rot="16200000">
          <a:off x="4819650" y="0"/>
          <a:ext cx="10953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28575</xdr:rowOff>
    </xdr:from>
    <xdr:to>
      <xdr:col>3</xdr:col>
      <xdr:colOff>485775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 rot="5400000">
          <a:off x="828675" y="1000125"/>
          <a:ext cx="990600" cy="152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5</xdr:row>
      <xdr:rowOff>114300</xdr:rowOff>
    </xdr:from>
    <xdr:to>
      <xdr:col>5</xdr:col>
      <xdr:colOff>19050</xdr:colOff>
      <xdr:row>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33425" y="1266825"/>
          <a:ext cx="1628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サービス種類コード</a:t>
          </a:r>
        </a:p>
      </xdr:txBody>
    </xdr:sp>
    <xdr:clientData/>
  </xdr:twoCellAnchor>
  <xdr:twoCellAnchor>
    <xdr:from>
      <xdr:col>4</xdr:col>
      <xdr:colOff>28575</xdr:colOff>
      <xdr:row>4</xdr:row>
      <xdr:rowOff>38100</xdr:rowOff>
    </xdr:from>
    <xdr:to>
      <xdr:col>7</xdr:col>
      <xdr:colOff>476250</xdr:colOff>
      <xdr:row>5</xdr:row>
      <xdr:rowOff>0</xdr:rowOff>
    </xdr:to>
    <xdr:sp>
      <xdr:nvSpPr>
        <xdr:cNvPr id="3" name="AutoShape 3"/>
        <xdr:cNvSpPr>
          <a:spLocks/>
        </xdr:cNvSpPr>
      </xdr:nvSpPr>
      <xdr:spPr>
        <a:xfrm rot="5400000">
          <a:off x="1866900" y="1009650"/>
          <a:ext cx="196215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438150</xdr:colOff>
      <xdr:row>5</xdr:row>
      <xdr:rowOff>114300</xdr:rowOff>
    </xdr:from>
    <xdr:to>
      <xdr:col>8</xdr:col>
      <xdr:colOff>66675</xdr:colOff>
      <xdr:row>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76475" y="1266825"/>
          <a:ext cx="1647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サービス項目コード</a:t>
          </a:r>
        </a:p>
      </xdr:txBody>
    </xdr:sp>
    <xdr:clientData/>
  </xdr:twoCellAnchor>
  <xdr:twoCellAnchor>
    <xdr:from>
      <xdr:col>0</xdr:col>
      <xdr:colOff>114300</xdr:colOff>
      <xdr:row>34</xdr:row>
      <xdr:rowOff>0</xdr:rowOff>
    </xdr:from>
    <xdr:to>
      <xdr:col>14</xdr:col>
      <xdr:colOff>66675</xdr:colOff>
      <xdr:row>40</xdr:row>
      <xdr:rowOff>123825</xdr:rowOff>
    </xdr:to>
    <xdr:sp>
      <xdr:nvSpPr>
        <xdr:cNvPr id="5" name="AutoShape 6"/>
        <xdr:cNvSpPr>
          <a:spLocks/>
        </xdr:cNvSpPr>
      </xdr:nvSpPr>
      <xdr:spPr>
        <a:xfrm>
          <a:off x="114300" y="6962775"/>
          <a:ext cx="6838950" cy="1162050"/>
        </a:xfrm>
        <a:prstGeom prst="bracketPair">
          <a:avLst>
            <a:gd name="adj" fmla="val -39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C4:V52"/>
  <sheetViews>
    <sheetView tabSelected="1" view="pageBreakPreview" zoomScaleSheetLayoutView="100" workbookViewId="0" topLeftCell="A1">
      <selection activeCell="C9" sqref="C9"/>
    </sheetView>
  </sheetViews>
  <sheetFormatPr defaultColWidth="9.00390625" defaultRowHeight="13.5"/>
  <cols>
    <col min="1" max="5" width="3.625" style="0" customWidth="1"/>
    <col min="6" max="6" width="2.375" style="0" customWidth="1"/>
    <col min="7" max="7" width="3.625" style="0" customWidth="1"/>
    <col min="8" max="8" width="2.75390625" style="0" customWidth="1"/>
    <col min="9" max="28" width="3.625" style="0" customWidth="1"/>
  </cols>
  <sheetData>
    <row r="1" ht="12.75" customHeight="1"/>
    <row r="2" ht="12.75" customHeight="1"/>
    <row r="3" s="1" customFormat="1" ht="12.75" customHeight="1"/>
    <row r="4" spans="3:22" s="1" customFormat="1" ht="13.5" customHeight="1">
      <c r="C4" s="389" t="s">
        <v>1248</v>
      </c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1"/>
    </row>
    <row r="5" spans="3:22" s="1" customFormat="1" ht="13.5" customHeight="1">
      <c r="C5" s="392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4"/>
    </row>
    <row r="6" spans="3:22" s="1" customFormat="1" ht="13.5" customHeight="1">
      <c r="C6" s="392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4"/>
    </row>
    <row r="7" spans="3:22" s="1" customFormat="1" ht="13.5" customHeight="1">
      <c r="C7" s="392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4"/>
    </row>
    <row r="8" spans="3:22" s="1" customFormat="1" ht="13.5">
      <c r="C8" s="395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6"/>
      <c r="U8" s="396"/>
      <c r="V8" s="397"/>
    </row>
    <row r="9" s="1" customFormat="1" ht="13.5"/>
    <row r="10" s="1" customFormat="1" ht="13.5"/>
    <row r="11" spans="8:17" s="1" customFormat="1" ht="13.5" customHeight="1">
      <c r="H11" s="2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9:17" s="1" customFormat="1" ht="13.5" customHeight="1">
      <c r="I12" s="161"/>
      <c r="J12" s="161"/>
      <c r="K12" s="161"/>
      <c r="L12" s="161"/>
      <c r="M12" s="161"/>
      <c r="N12" s="161"/>
      <c r="O12" s="161"/>
      <c r="P12" s="161"/>
      <c r="Q12" s="161"/>
    </row>
    <row r="15" ht="13.5" customHeight="1"/>
    <row r="16" spans="3:22" ht="13.5">
      <c r="C16" s="287" t="s">
        <v>1815</v>
      </c>
      <c r="D16" s="287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 t="s">
        <v>480</v>
      </c>
      <c r="T16" s="288">
        <v>1</v>
      </c>
      <c r="U16" s="288"/>
      <c r="V16" s="4"/>
    </row>
    <row r="17" spans="3:22" ht="4.5" customHeight="1">
      <c r="C17" s="287"/>
      <c r="D17" s="287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4"/>
    </row>
    <row r="18" spans="3:22" ht="13.5">
      <c r="C18" s="287" t="s">
        <v>799</v>
      </c>
      <c r="D18" s="287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 t="s">
        <v>480</v>
      </c>
      <c r="T18" s="288">
        <v>5</v>
      </c>
      <c r="U18" s="288"/>
      <c r="V18" s="4"/>
    </row>
    <row r="19" spans="3:22" ht="4.5" customHeight="1">
      <c r="C19" s="287"/>
      <c r="D19" s="287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4"/>
    </row>
    <row r="20" spans="3:22" ht="13.5">
      <c r="C20" s="287" t="s">
        <v>226</v>
      </c>
      <c r="D20" s="287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 t="s">
        <v>480</v>
      </c>
      <c r="T20" s="288">
        <v>6</v>
      </c>
      <c r="U20" s="288"/>
      <c r="V20" s="4"/>
    </row>
    <row r="21" spans="3:22" ht="4.5" customHeight="1">
      <c r="C21" s="287"/>
      <c r="D21" s="287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4"/>
    </row>
    <row r="22" spans="3:22" ht="13.5">
      <c r="C22" s="287" t="s">
        <v>1816</v>
      </c>
      <c r="D22" s="287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 t="s">
        <v>480</v>
      </c>
      <c r="T22" s="288">
        <v>8</v>
      </c>
      <c r="U22" s="288"/>
      <c r="V22" s="4"/>
    </row>
    <row r="23" spans="3:22" ht="4.5" customHeight="1">
      <c r="C23" s="287"/>
      <c r="D23" s="287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4"/>
    </row>
    <row r="24" spans="3:22" ht="13.5">
      <c r="C24" s="287" t="s">
        <v>992</v>
      </c>
      <c r="D24" s="287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 t="s">
        <v>481</v>
      </c>
      <c r="T24" s="288">
        <v>10</v>
      </c>
      <c r="U24" s="288"/>
      <c r="V24" s="4"/>
    </row>
    <row r="25" spans="3:22" ht="4.5" customHeight="1">
      <c r="C25" s="287"/>
      <c r="D25" s="287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4"/>
    </row>
    <row r="26" spans="3:22" ht="13.5">
      <c r="C26" s="287" t="s">
        <v>993</v>
      </c>
      <c r="D26" s="287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 t="s">
        <v>481</v>
      </c>
      <c r="T26" s="288">
        <v>15</v>
      </c>
      <c r="U26" s="288"/>
      <c r="V26" s="4"/>
    </row>
    <row r="27" spans="3:22" ht="4.5" customHeight="1">
      <c r="C27" s="287"/>
      <c r="D27" s="287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4"/>
    </row>
    <row r="28" spans="3:22" ht="13.5">
      <c r="C28" s="287" t="s">
        <v>994</v>
      </c>
      <c r="D28" s="287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 t="s">
        <v>481</v>
      </c>
      <c r="T28" s="288">
        <v>20</v>
      </c>
      <c r="U28" s="288"/>
      <c r="V28" s="4"/>
    </row>
    <row r="29" spans="3:22" ht="4.5" customHeight="1">
      <c r="C29" s="287"/>
      <c r="D29" s="287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4"/>
    </row>
    <row r="30" spans="3:22" ht="13.5">
      <c r="C30" s="287" t="s">
        <v>995</v>
      </c>
      <c r="D30" s="287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 t="s">
        <v>481</v>
      </c>
      <c r="T30" s="288">
        <v>22</v>
      </c>
      <c r="U30" s="288"/>
      <c r="V30" s="4"/>
    </row>
    <row r="31" spans="3:22" ht="4.5" customHeight="1">
      <c r="C31" s="287"/>
      <c r="D31" s="287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4"/>
    </row>
    <row r="32" spans="3:22" ht="13.5">
      <c r="C32" s="287" t="s">
        <v>996</v>
      </c>
      <c r="D32" s="287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 t="s">
        <v>481</v>
      </c>
      <c r="T32" s="288">
        <v>23</v>
      </c>
      <c r="U32" s="288"/>
      <c r="V32" s="4"/>
    </row>
    <row r="33" spans="3:22" ht="4.5" customHeight="1">
      <c r="C33" s="287"/>
      <c r="D33" s="287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4"/>
    </row>
    <row r="34" spans="3:22" ht="13.5">
      <c r="C34" s="287" t="s">
        <v>1809</v>
      </c>
      <c r="D34" s="287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 t="s">
        <v>481</v>
      </c>
      <c r="T34" s="288">
        <v>24</v>
      </c>
      <c r="U34" s="288"/>
      <c r="V34" s="4"/>
    </row>
    <row r="35" spans="3:22" ht="4.5" customHeight="1">
      <c r="C35" s="287"/>
      <c r="D35" s="287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4"/>
    </row>
    <row r="36" spans="3:22" ht="13.5">
      <c r="C36" s="287" t="s">
        <v>1810</v>
      </c>
      <c r="D36" s="287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 t="s">
        <v>481</v>
      </c>
      <c r="T36" s="288">
        <v>26</v>
      </c>
      <c r="U36" s="288"/>
      <c r="V36" s="4"/>
    </row>
    <row r="37" spans="3:22" ht="4.5" customHeight="1">
      <c r="C37" s="287" t="s">
        <v>1811</v>
      </c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V37" s="4"/>
    </row>
    <row r="38" spans="3:22" ht="13.5">
      <c r="C38" s="287" t="s">
        <v>1812</v>
      </c>
      <c r="D38" s="287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 t="s">
        <v>481</v>
      </c>
      <c r="T38" s="288">
        <v>27</v>
      </c>
      <c r="V38" s="4"/>
    </row>
    <row r="39" spans="3:22" ht="4.5" customHeight="1">
      <c r="C39" s="287"/>
      <c r="D39" s="287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V39" s="4"/>
    </row>
    <row r="40" spans="3:22" ht="13.5">
      <c r="C40" s="287" t="s">
        <v>1813</v>
      </c>
      <c r="D40" s="287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 t="s">
        <v>481</v>
      </c>
      <c r="T40" s="288">
        <v>28</v>
      </c>
      <c r="V40" s="4"/>
    </row>
    <row r="41" spans="3:22" ht="4.5" customHeight="1">
      <c r="C41" s="287"/>
      <c r="D41" s="287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V41" s="4"/>
    </row>
    <row r="42" spans="3:22" ht="13.5">
      <c r="C42" s="287" t="s">
        <v>1814</v>
      </c>
      <c r="D42" s="287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 t="s">
        <v>481</v>
      </c>
      <c r="T42" s="288">
        <v>29</v>
      </c>
      <c r="V42" s="4"/>
    </row>
    <row r="43" spans="3:22" ht="4.5" customHeight="1">
      <c r="C43" s="3"/>
      <c r="D43" s="3"/>
      <c r="V43" s="4"/>
    </row>
    <row r="44" spans="3:22" ht="13.5">
      <c r="C44" s="3"/>
      <c r="D44" s="3"/>
      <c r="V44" s="4"/>
    </row>
    <row r="45" spans="3:22" ht="4.5" customHeight="1">
      <c r="C45" s="3"/>
      <c r="D45" s="3"/>
      <c r="V45" s="4"/>
    </row>
    <row r="46" spans="3:22" ht="13.5">
      <c r="C46" s="3"/>
      <c r="D46" s="3"/>
      <c r="V46" s="4"/>
    </row>
    <row r="47" spans="3:22" ht="4.5" customHeight="1">
      <c r="C47" s="3"/>
      <c r="D47" s="3"/>
      <c r="V47" s="4"/>
    </row>
    <row r="48" spans="3:22" ht="13.5">
      <c r="C48" s="3"/>
      <c r="D48" s="3"/>
      <c r="V48" s="4"/>
    </row>
    <row r="49" spans="3:22" ht="4.5" customHeight="1">
      <c r="C49" s="3"/>
      <c r="D49" s="3"/>
      <c r="V49" s="4"/>
    </row>
    <row r="50" spans="3:22" ht="13.5">
      <c r="C50" s="3"/>
      <c r="V50" s="4"/>
    </row>
    <row r="51" spans="3:22" ht="4.5" customHeight="1">
      <c r="C51" s="3"/>
      <c r="V51" s="4"/>
    </row>
    <row r="52" spans="3:22" ht="13.5">
      <c r="C52" s="3"/>
      <c r="V52" s="4"/>
    </row>
  </sheetData>
  <sheetProtection/>
  <mergeCells count="1">
    <mergeCell ref="C4:V8"/>
  </mergeCells>
  <printOptions horizontalCentered="1"/>
  <pageMargins left="0.7874015748031497" right="0.7874015748031497" top="0.7874015748031497" bottom="0.5905511811023623" header="0.5118110236220472" footer="0.29"/>
  <pageSetup firstPageNumber="1" useFirstPageNumber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BC65"/>
  <sheetViews>
    <sheetView zoomScaleSheetLayoutView="75" workbookViewId="0" topLeftCell="D1">
      <selection activeCell="BD62" sqref="BD62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 t="s">
        <v>1610</v>
      </c>
    </row>
    <row r="3" ht="16.5" customHeight="1">
      <c r="A3" s="18"/>
    </row>
    <row r="4" spans="1:55" s="32" customFormat="1" ht="16.5" customHeight="1">
      <c r="A4" s="22" t="s">
        <v>102</v>
      </c>
      <c r="B4" s="23"/>
      <c r="C4" s="24" t="s">
        <v>1453</v>
      </c>
      <c r="D4" s="25"/>
      <c r="E4" s="26"/>
      <c r="F4" s="26"/>
      <c r="G4" s="26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6"/>
      <c r="T4" s="26"/>
      <c r="U4" s="26"/>
      <c r="V4" s="28"/>
      <c r="W4" s="29"/>
      <c r="X4" s="29"/>
      <c r="Y4" s="29"/>
      <c r="Z4" s="29"/>
      <c r="AA4" s="29"/>
      <c r="AB4" s="92" t="s">
        <v>1252</v>
      </c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6"/>
      <c r="AZ4" s="26"/>
      <c r="BA4" s="30" t="s">
        <v>1454</v>
      </c>
      <c r="BB4" s="30" t="s">
        <v>1455</v>
      </c>
      <c r="BC4" s="31"/>
    </row>
    <row r="5" spans="1:55" s="32" customFormat="1" ht="16.5" customHeight="1">
      <c r="A5" s="33" t="s">
        <v>1456</v>
      </c>
      <c r="B5" s="34" t="s">
        <v>1457</v>
      </c>
      <c r="C5" s="35"/>
      <c r="D5" s="36"/>
      <c r="E5" s="37"/>
      <c r="F5" s="37"/>
      <c r="G5" s="37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7"/>
      <c r="T5" s="37"/>
      <c r="U5" s="37"/>
      <c r="V5" s="37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7"/>
      <c r="AZ5" s="37"/>
      <c r="BA5" s="40" t="s">
        <v>1458</v>
      </c>
      <c r="BB5" s="40" t="s">
        <v>1459</v>
      </c>
      <c r="BC5" s="31"/>
    </row>
    <row r="6" spans="1:54" s="32" customFormat="1" ht="16.5" customHeight="1">
      <c r="A6" s="41">
        <v>21</v>
      </c>
      <c r="B6" s="42">
        <v>1111</v>
      </c>
      <c r="C6" s="43" t="s">
        <v>1611</v>
      </c>
      <c r="D6" s="376" t="s">
        <v>1612</v>
      </c>
      <c r="E6" s="459"/>
      <c r="F6" s="460"/>
      <c r="G6" s="129" t="s">
        <v>41</v>
      </c>
      <c r="H6" s="130"/>
      <c r="I6" s="130"/>
      <c r="J6" s="130"/>
      <c r="K6" s="27"/>
      <c r="L6" s="27"/>
      <c r="M6" s="27"/>
      <c r="N6" s="27"/>
      <c r="O6" s="27"/>
      <c r="P6" s="27"/>
      <c r="Q6" s="27"/>
      <c r="R6" s="27"/>
      <c r="S6" s="27"/>
      <c r="T6" s="46"/>
      <c r="U6" s="47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26"/>
      <c r="AY6" s="26"/>
      <c r="AZ6" s="49"/>
      <c r="BA6" s="50">
        <f>ROUND(Q7,0)</f>
        <v>696</v>
      </c>
      <c r="BB6" s="51" t="s">
        <v>1463</v>
      </c>
    </row>
    <row r="7" spans="1:54" s="32" customFormat="1" ht="16.5" customHeight="1">
      <c r="A7" s="41">
        <v>21</v>
      </c>
      <c r="B7" s="42">
        <v>1112</v>
      </c>
      <c r="C7" s="43" t="s">
        <v>1613</v>
      </c>
      <c r="D7" s="461"/>
      <c r="E7" s="462"/>
      <c r="F7" s="463"/>
      <c r="G7" s="127"/>
      <c r="H7" s="131"/>
      <c r="I7" s="131"/>
      <c r="J7" s="131"/>
      <c r="K7" s="31"/>
      <c r="L7" s="31"/>
      <c r="M7" s="55"/>
      <c r="N7" s="55"/>
      <c r="O7" s="55"/>
      <c r="P7" s="55"/>
      <c r="Q7" s="388">
        <v>696</v>
      </c>
      <c r="R7" s="388"/>
      <c r="S7" s="55" t="s">
        <v>1465</v>
      </c>
      <c r="T7" s="55"/>
      <c r="U7" s="104" t="s">
        <v>1614</v>
      </c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9" t="s">
        <v>336</v>
      </c>
      <c r="AY7" s="372">
        <v>0.965</v>
      </c>
      <c r="AZ7" s="373"/>
      <c r="BA7" s="50">
        <f>ROUND(Q7*AY7,0)</f>
        <v>672</v>
      </c>
      <c r="BB7" s="51"/>
    </row>
    <row r="8" spans="1:54" s="32" customFormat="1" ht="16.5" customHeight="1">
      <c r="A8" s="41">
        <v>21</v>
      </c>
      <c r="B8" s="42">
        <v>1121</v>
      </c>
      <c r="C8" s="43" t="s">
        <v>1615</v>
      </c>
      <c r="D8" s="461"/>
      <c r="E8" s="462"/>
      <c r="F8" s="463"/>
      <c r="G8" s="129" t="s">
        <v>42</v>
      </c>
      <c r="H8" s="130"/>
      <c r="I8" s="130"/>
      <c r="J8" s="130"/>
      <c r="K8" s="27"/>
      <c r="L8" s="27"/>
      <c r="M8" s="27"/>
      <c r="N8" s="27"/>
      <c r="O8" s="27"/>
      <c r="P8" s="27"/>
      <c r="Q8" s="27"/>
      <c r="R8" s="27"/>
      <c r="S8" s="27"/>
      <c r="T8" s="46"/>
      <c r="U8" s="47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26"/>
      <c r="AY8" s="26"/>
      <c r="AZ8" s="49"/>
      <c r="BA8" s="50">
        <f>ROUND(Q9,0)</f>
        <v>637</v>
      </c>
      <c r="BB8" s="51"/>
    </row>
    <row r="9" spans="1:54" s="32" customFormat="1" ht="16.5" customHeight="1">
      <c r="A9" s="41">
        <v>21</v>
      </c>
      <c r="B9" s="42">
        <v>1122</v>
      </c>
      <c r="C9" s="43" t="s">
        <v>1616</v>
      </c>
      <c r="D9" s="461"/>
      <c r="E9" s="462"/>
      <c r="F9" s="463"/>
      <c r="G9" s="127"/>
      <c r="H9" s="131"/>
      <c r="I9" s="131"/>
      <c r="J9" s="131"/>
      <c r="K9" s="31"/>
      <c r="L9" s="31"/>
      <c r="M9" s="55"/>
      <c r="N9" s="55"/>
      <c r="O9" s="55"/>
      <c r="P9" s="55"/>
      <c r="Q9" s="388">
        <v>637</v>
      </c>
      <c r="R9" s="388"/>
      <c r="S9" s="55" t="s">
        <v>1465</v>
      </c>
      <c r="T9" s="55"/>
      <c r="U9" s="104" t="s">
        <v>1614</v>
      </c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9" t="s">
        <v>336</v>
      </c>
      <c r="AY9" s="372">
        <v>0.965</v>
      </c>
      <c r="AZ9" s="373"/>
      <c r="BA9" s="50">
        <f>ROUND(Q9*AY9,0)</f>
        <v>615</v>
      </c>
      <c r="BB9" s="51"/>
    </row>
    <row r="10" spans="1:54" s="32" customFormat="1" ht="16.5" customHeight="1">
      <c r="A10" s="41">
        <v>21</v>
      </c>
      <c r="B10" s="42">
        <v>1131</v>
      </c>
      <c r="C10" s="43" t="s">
        <v>1617</v>
      </c>
      <c r="D10" s="461"/>
      <c r="E10" s="462"/>
      <c r="F10" s="463"/>
      <c r="G10" s="129" t="s">
        <v>43</v>
      </c>
      <c r="H10" s="130"/>
      <c r="I10" s="130"/>
      <c r="J10" s="130"/>
      <c r="K10" s="27"/>
      <c r="L10" s="27"/>
      <c r="M10" s="27"/>
      <c r="N10" s="27"/>
      <c r="O10" s="27"/>
      <c r="P10" s="27"/>
      <c r="Q10" s="27"/>
      <c r="R10" s="27"/>
      <c r="S10" s="27"/>
      <c r="T10" s="46"/>
      <c r="U10" s="47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26"/>
      <c r="AY10" s="26"/>
      <c r="AZ10" s="49"/>
      <c r="BA10" s="50">
        <f>ROUND(Q11,0)</f>
        <v>578</v>
      </c>
      <c r="BB10" s="51"/>
    </row>
    <row r="11" spans="1:54" s="32" customFormat="1" ht="16.5" customHeight="1">
      <c r="A11" s="41">
        <v>21</v>
      </c>
      <c r="B11" s="42">
        <v>1132</v>
      </c>
      <c r="C11" s="43" t="s">
        <v>1618</v>
      </c>
      <c r="D11" s="461"/>
      <c r="E11" s="462"/>
      <c r="F11" s="463"/>
      <c r="G11" s="127"/>
      <c r="H11" s="131"/>
      <c r="I11" s="131"/>
      <c r="J11" s="131"/>
      <c r="K11" s="31"/>
      <c r="L11" s="31"/>
      <c r="M11" s="55"/>
      <c r="N11" s="55"/>
      <c r="O11" s="55"/>
      <c r="P11" s="55"/>
      <c r="Q11" s="388">
        <v>578</v>
      </c>
      <c r="R11" s="388"/>
      <c r="S11" s="55" t="s">
        <v>1465</v>
      </c>
      <c r="T11" s="55"/>
      <c r="U11" s="104" t="s">
        <v>1614</v>
      </c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9" t="s">
        <v>336</v>
      </c>
      <c r="AY11" s="372">
        <v>0.965</v>
      </c>
      <c r="AZ11" s="373"/>
      <c r="BA11" s="50">
        <f>ROUND(Q11*AY11,0)</f>
        <v>558</v>
      </c>
      <c r="BB11" s="51"/>
    </row>
    <row r="12" spans="1:54" s="32" customFormat="1" ht="16.5" customHeight="1">
      <c r="A12" s="41">
        <v>21</v>
      </c>
      <c r="B12" s="42">
        <v>1141</v>
      </c>
      <c r="C12" s="43" t="s">
        <v>1619</v>
      </c>
      <c r="D12" s="461"/>
      <c r="E12" s="462"/>
      <c r="F12" s="463"/>
      <c r="G12" s="129" t="s">
        <v>44</v>
      </c>
      <c r="H12" s="130"/>
      <c r="I12" s="130"/>
      <c r="J12" s="130"/>
      <c r="K12" s="27"/>
      <c r="L12" s="27"/>
      <c r="M12" s="27"/>
      <c r="N12" s="27"/>
      <c r="O12" s="27"/>
      <c r="P12" s="27"/>
      <c r="Q12" s="27"/>
      <c r="R12" s="27"/>
      <c r="S12" s="27"/>
      <c r="T12" s="46"/>
      <c r="U12" s="47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26"/>
      <c r="AY12" s="26"/>
      <c r="AZ12" s="49"/>
      <c r="BA12" s="50">
        <f>ROUND(Q13,0)</f>
        <v>521</v>
      </c>
      <c r="BB12" s="51"/>
    </row>
    <row r="13" spans="1:54" s="32" customFormat="1" ht="16.5" customHeight="1">
      <c r="A13" s="41">
        <v>21</v>
      </c>
      <c r="B13" s="42">
        <v>1142</v>
      </c>
      <c r="C13" s="43" t="s">
        <v>1620</v>
      </c>
      <c r="D13" s="461"/>
      <c r="E13" s="462"/>
      <c r="F13" s="463"/>
      <c r="G13" s="127"/>
      <c r="H13" s="131"/>
      <c r="I13" s="131"/>
      <c r="J13" s="131"/>
      <c r="K13" s="31"/>
      <c r="L13" s="31"/>
      <c r="M13" s="55"/>
      <c r="N13" s="55"/>
      <c r="O13" s="55"/>
      <c r="P13" s="55"/>
      <c r="Q13" s="388">
        <v>521</v>
      </c>
      <c r="R13" s="388"/>
      <c r="S13" s="55" t="s">
        <v>1465</v>
      </c>
      <c r="T13" s="55"/>
      <c r="U13" s="104" t="s">
        <v>1614</v>
      </c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9" t="s">
        <v>336</v>
      </c>
      <c r="AY13" s="372">
        <v>0.965</v>
      </c>
      <c r="AZ13" s="373"/>
      <c r="BA13" s="50">
        <f>ROUND(Q13*AY13,0)</f>
        <v>503</v>
      </c>
      <c r="BB13" s="51"/>
    </row>
    <row r="14" spans="1:54" s="32" customFormat="1" ht="16.5" customHeight="1">
      <c r="A14" s="41">
        <v>21</v>
      </c>
      <c r="B14" s="42">
        <v>1151</v>
      </c>
      <c r="C14" s="43" t="s">
        <v>1621</v>
      </c>
      <c r="D14" s="461"/>
      <c r="E14" s="462"/>
      <c r="F14" s="463"/>
      <c r="G14" s="129" t="s">
        <v>1072</v>
      </c>
      <c r="H14" s="130"/>
      <c r="I14" s="130"/>
      <c r="J14" s="130"/>
      <c r="K14" s="27"/>
      <c r="L14" s="27"/>
      <c r="M14" s="27"/>
      <c r="N14" s="27"/>
      <c r="O14" s="27"/>
      <c r="P14" s="27"/>
      <c r="Q14" s="27"/>
      <c r="R14" s="27"/>
      <c r="S14" s="27"/>
      <c r="T14" s="46"/>
      <c r="U14" s="47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26"/>
      <c r="AY14" s="26"/>
      <c r="AZ14" s="49"/>
      <c r="BA14" s="50">
        <f>ROUND(Q15,0)</f>
        <v>500</v>
      </c>
      <c r="BB14" s="51"/>
    </row>
    <row r="15" spans="1:54" s="32" customFormat="1" ht="16.5" customHeight="1">
      <c r="A15" s="41">
        <v>21</v>
      </c>
      <c r="B15" s="42">
        <v>1152</v>
      </c>
      <c r="C15" s="43" t="s">
        <v>956</v>
      </c>
      <c r="D15" s="461"/>
      <c r="E15" s="462"/>
      <c r="F15" s="463"/>
      <c r="G15" s="127"/>
      <c r="H15" s="131"/>
      <c r="I15" s="131"/>
      <c r="J15" s="131"/>
      <c r="K15" s="31"/>
      <c r="L15" s="31"/>
      <c r="M15" s="55"/>
      <c r="N15" s="55"/>
      <c r="O15" s="55"/>
      <c r="P15" s="55"/>
      <c r="Q15" s="388">
        <v>500</v>
      </c>
      <c r="R15" s="388"/>
      <c r="S15" s="55" t="s">
        <v>1465</v>
      </c>
      <c r="T15" s="55"/>
      <c r="U15" s="104" t="s">
        <v>1614</v>
      </c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9" t="s">
        <v>336</v>
      </c>
      <c r="AY15" s="372">
        <v>0.965</v>
      </c>
      <c r="AZ15" s="373"/>
      <c r="BA15" s="50">
        <f>ROUND(Q15*AY15,0)</f>
        <v>483</v>
      </c>
      <c r="BB15" s="51"/>
    </row>
    <row r="16" spans="1:54" s="32" customFormat="1" ht="16.5" customHeight="1">
      <c r="A16" s="41">
        <v>21</v>
      </c>
      <c r="B16" s="42">
        <v>1161</v>
      </c>
      <c r="C16" s="43" t="s">
        <v>957</v>
      </c>
      <c r="D16" s="461"/>
      <c r="E16" s="462"/>
      <c r="F16" s="463"/>
      <c r="G16" s="129" t="s">
        <v>1073</v>
      </c>
      <c r="H16" s="130"/>
      <c r="I16" s="130"/>
      <c r="J16" s="130"/>
      <c r="K16" s="27"/>
      <c r="L16" s="27"/>
      <c r="M16" s="27"/>
      <c r="N16" s="27"/>
      <c r="O16" s="27"/>
      <c r="P16" s="27"/>
      <c r="Q16" s="27"/>
      <c r="R16" s="27"/>
      <c r="S16" s="27"/>
      <c r="T16" s="46"/>
      <c r="U16" s="47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26"/>
      <c r="AY16" s="26"/>
      <c r="AZ16" s="49"/>
      <c r="BA16" s="50">
        <f>ROUND(Q17,0)</f>
        <v>480</v>
      </c>
      <c r="BB16" s="51"/>
    </row>
    <row r="17" spans="1:54" s="32" customFormat="1" ht="16.5" customHeight="1">
      <c r="A17" s="41">
        <v>21</v>
      </c>
      <c r="B17" s="42">
        <v>1162</v>
      </c>
      <c r="C17" s="43" t="s">
        <v>958</v>
      </c>
      <c r="D17" s="461"/>
      <c r="E17" s="462"/>
      <c r="F17" s="463"/>
      <c r="G17" s="127"/>
      <c r="H17" s="131"/>
      <c r="I17" s="131"/>
      <c r="J17" s="131"/>
      <c r="K17" s="31"/>
      <c r="L17" s="31"/>
      <c r="M17" s="55"/>
      <c r="N17" s="55"/>
      <c r="O17" s="55"/>
      <c r="P17" s="55"/>
      <c r="Q17" s="388">
        <v>480</v>
      </c>
      <c r="R17" s="388"/>
      <c r="S17" s="55" t="s">
        <v>1465</v>
      </c>
      <c r="T17" s="55"/>
      <c r="U17" s="104" t="s">
        <v>1614</v>
      </c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9" t="s">
        <v>336</v>
      </c>
      <c r="AY17" s="372">
        <v>0.965</v>
      </c>
      <c r="AZ17" s="373"/>
      <c r="BA17" s="50">
        <f>ROUND(Q17*AY17,0)</f>
        <v>463</v>
      </c>
      <c r="BB17" s="51"/>
    </row>
    <row r="18" spans="1:54" s="32" customFormat="1" ht="16.5" customHeight="1">
      <c r="A18" s="41">
        <v>21</v>
      </c>
      <c r="B18" s="42">
        <v>1171</v>
      </c>
      <c r="C18" s="43" t="s">
        <v>959</v>
      </c>
      <c r="D18" s="461"/>
      <c r="E18" s="462"/>
      <c r="F18" s="463"/>
      <c r="G18" s="129" t="s">
        <v>1074</v>
      </c>
      <c r="H18" s="130"/>
      <c r="I18" s="130"/>
      <c r="J18" s="130"/>
      <c r="K18" s="27"/>
      <c r="L18" s="27"/>
      <c r="M18" s="27"/>
      <c r="N18" s="27"/>
      <c r="O18" s="27"/>
      <c r="P18" s="27"/>
      <c r="Q18" s="27"/>
      <c r="R18" s="27"/>
      <c r="S18" s="27"/>
      <c r="T18" s="46"/>
      <c r="U18" s="47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26"/>
      <c r="AY18" s="26"/>
      <c r="AZ18" s="49"/>
      <c r="BA18" s="50">
        <f>ROUND(Q19,0)</f>
        <v>458</v>
      </c>
      <c r="BB18" s="51"/>
    </row>
    <row r="19" spans="1:54" s="32" customFormat="1" ht="16.5" customHeight="1">
      <c r="A19" s="41">
        <v>21</v>
      </c>
      <c r="B19" s="42">
        <v>1172</v>
      </c>
      <c r="C19" s="43" t="s">
        <v>960</v>
      </c>
      <c r="D19" s="464"/>
      <c r="E19" s="465"/>
      <c r="F19" s="466"/>
      <c r="G19" s="127"/>
      <c r="H19" s="131"/>
      <c r="I19" s="131"/>
      <c r="J19" s="131"/>
      <c r="K19" s="37"/>
      <c r="L19" s="37"/>
      <c r="M19" s="38"/>
      <c r="N19" s="38"/>
      <c r="O19" s="38"/>
      <c r="P19" s="38"/>
      <c r="Q19" s="385">
        <v>458</v>
      </c>
      <c r="R19" s="385"/>
      <c r="S19" s="38" t="s">
        <v>1465</v>
      </c>
      <c r="T19" s="38"/>
      <c r="U19" s="100" t="s">
        <v>1614</v>
      </c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5" t="s">
        <v>336</v>
      </c>
      <c r="AY19" s="386">
        <v>0.965</v>
      </c>
      <c r="AZ19" s="387"/>
      <c r="BA19" s="76">
        <f>ROUND(Q19*AY19,0)</f>
        <v>442</v>
      </c>
      <c r="BB19" s="51"/>
    </row>
    <row r="20" spans="1:54" s="32" customFormat="1" ht="16.5" customHeight="1">
      <c r="A20" s="41">
        <v>21</v>
      </c>
      <c r="B20" s="42">
        <v>1211</v>
      </c>
      <c r="C20" s="43" t="s">
        <v>961</v>
      </c>
      <c r="D20" s="376" t="s">
        <v>962</v>
      </c>
      <c r="E20" s="459"/>
      <c r="F20" s="460"/>
      <c r="G20" s="129" t="s">
        <v>41</v>
      </c>
      <c r="H20" s="130"/>
      <c r="I20" s="130"/>
      <c r="J20" s="130"/>
      <c r="K20" s="27"/>
      <c r="L20" s="27"/>
      <c r="M20" s="27"/>
      <c r="N20" s="27"/>
      <c r="O20" s="27"/>
      <c r="P20" s="27"/>
      <c r="Q20" s="27"/>
      <c r="R20" s="27"/>
      <c r="S20" s="27"/>
      <c r="T20" s="46"/>
      <c r="U20" s="47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26"/>
      <c r="AY20" s="26"/>
      <c r="AZ20" s="49"/>
      <c r="BA20" s="50">
        <f>ROUND(Q21,0)</f>
        <v>696</v>
      </c>
      <c r="BB20" s="51"/>
    </row>
    <row r="21" spans="1:54" s="32" customFormat="1" ht="16.5" customHeight="1">
      <c r="A21" s="41">
        <v>21</v>
      </c>
      <c r="B21" s="42">
        <v>1212</v>
      </c>
      <c r="C21" s="43" t="s">
        <v>963</v>
      </c>
      <c r="D21" s="461"/>
      <c r="E21" s="462"/>
      <c r="F21" s="463"/>
      <c r="G21" s="127"/>
      <c r="H21" s="131"/>
      <c r="I21" s="131"/>
      <c r="J21" s="131"/>
      <c r="K21" s="31"/>
      <c r="L21" s="31"/>
      <c r="M21" s="55"/>
      <c r="N21" s="55"/>
      <c r="O21" s="55"/>
      <c r="P21" s="55"/>
      <c r="Q21" s="388">
        <v>696</v>
      </c>
      <c r="R21" s="388"/>
      <c r="S21" s="55" t="s">
        <v>1465</v>
      </c>
      <c r="T21" s="55"/>
      <c r="U21" s="104" t="s">
        <v>1614</v>
      </c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9" t="s">
        <v>336</v>
      </c>
      <c r="AY21" s="372">
        <v>0.965</v>
      </c>
      <c r="AZ21" s="373"/>
      <c r="BA21" s="50">
        <f>ROUND(Q21*AY21,0)</f>
        <v>672</v>
      </c>
      <c r="BB21" s="51"/>
    </row>
    <row r="22" spans="1:54" s="32" customFormat="1" ht="16.5" customHeight="1">
      <c r="A22" s="41">
        <v>21</v>
      </c>
      <c r="B22" s="42">
        <v>1221</v>
      </c>
      <c r="C22" s="43" t="s">
        <v>964</v>
      </c>
      <c r="D22" s="461"/>
      <c r="E22" s="462"/>
      <c r="F22" s="463"/>
      <c r="G22" s="129" t="s">
        <v>42</v>
      </c>
      <c r="H22" s="130"/>
      <c r="I22" s="130"/>
      <c r="J22" s="130"/>
      <c r="K22" s="27"/>
      <c r="L22" s="27"/>
      <c r="M22" s="27"/>
      <c r="N22" s="27"/>
      <c r="O22" s="27"/>
      <c r="P22" s="27"/>
      <c r="Q22" s="27"/>
      <c r="R22" s="27"/>
      <c r="S22" s="27"/>
      <c r="T22" s="46"/>
      <c r="U22" s="47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26"/>
      <c r="AY22" s="26"/>
      <c r="AZ22" s="49"/>
      <c r="BA22" s="50">
        <f>ROUND(Q23,0)</f>
        <v>637</v>
      </c>
      <c r="BB22" s="51"/>
    </row>
    <row r="23" spans="1:54" s="32" customFormat="1" ht="16.5" customHeight="1">
      <c r="A23" s="41">
        <v>21</v>
      </c>
      <c r="B23" s="42">
        <v>1222</v>
      </c>
      <c r="C23" s="43" t="s">
        <v>965</v>
      </c>
      <c r="D23" s="461"/>
      <c r="E23" s="462"/>
      <c r="F23" s="463"/>
      <c r="G23" s="127"/>
      <c r="H23" s="131"/>
      <c r="I23" s="131"/>
      <c r="J23" s="131"/>
      <c r="K23" s="31"/>
      <c r="L23" s="31"/>
      <c r="M23" s="55"/>
      <c r="N23" s="55"/>
      <c r="O23" s="55"/>
      <c r="P23" s="55"/>
      <c r="Q23" s="388">
        <v>637</v>
      </c>
      <c r="R23" s="388"/>
      <c r="S23" s="55" t="s">
        <v>1465</v>
      </c>
      <c r="T23" s="55"/>
      <c r="U23" s="104" t="s">
        <v>1614</v>
      </c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9" t="s">
        <v>336</v>
      </c>
      <c r="AY23" s="372">
        <v>0.965</v>
      </c>
      <c r="AZ23" s="373"/>
      <c r="BA23" s="50">
        <f>ROUND(Q23*AY23,0)</f>
        <v>615</v>
      </c>
      <c r="BB23" s="51"/>
    </row>
    <row r="24" spans="1:54" s="32" customFormat="1" ht="16.5" customHeight="1">
      <c r="A24" s="41">
        <v>21</v>
      </c>
      <c r="B24" s="42">
        <v>1231</v>
      </c>
      <c r="C24" s="43" t="s">
        <v>966</v>
      </c>
      <c r="D24" s="461"/>
      <c r="E24" s="462"/>
      <c r="F24" s="463"/>
      <c r="G24" s="129" t="s">
        <v>43</v>
      </c>
      <c r="H24" s="130"/>
      <c r="I24" s="130"/>
      <c r="J24" s="130"/>
      <c r="K24" s="27"/>
      <c r="L24" s="27"/>
      <c r="M24" s="27"/>
      <c r="N24" s="27"/>
      <c r="O24" s="27"/>
      <c r="P24" s="27"/>
      <c r="Q24" s="27"/>
      <c r="R24" s="27"/>
      <c r="S24" s="27"/>
      <c r="T24" s="46"/>
      <c r="U24" s="47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26"/>
      <c r="AY24" s="26"/>
      <c r="AZ24" s="49"/>
      <c r="BA24" s="50">
        <f>ROUND(Q25,0)</f>
        <v>578</v>
      </c>
      <c r="BB24" s="51"/>
    </row>
    <row r="25" spans="1:54" s="32" customFormat="1" ht="16.5" customHeight="1">
      <c r="A25" s="41">
        <v>21</v>
      </c>
      <c r="B25" s="42">
        <v>1232</v>
      </c>
      <c r="C25" s="43" t="s">
        <v>967</v>
      </c>
      <c r="D25" s="461"/>
      <c r="E25" s="462"/>
      <c r="F25" s="463"/>
      <c r="G25" s="127"/>
      <c r="H25" s="131"/>
      <c r="I25" s="131"/>
      <c r="J25" s="131"/>
      <c r="K25" s="31"/>
      <c r="L25" s="31"/>
      <c r="M25" s="55"/>
      <c r="N25" s="55"/>
      <c r="O25" s="55"/>
      <c r="P25" s="55"/>
      <c r="Q25" s="388">
        <v>578</v>
      </c>
      <c r="R25" s="388"/>
      <c r="S25" s="55" t="s">
        <v>1465</v>
      </c>
      <c r="T25" s="55"/>
      <c r="U25" s="104" t="s">
        <v>1614</v>
      </c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9" t="s">
        <v>336</v>
      </c>
      <c r="AY25" s="372">
        <v>0.965</v>
      </c>
      <c r="AZ25" s="373"/>
      <c r="BA25" s="50">
        <f>ROUND(Q25*AY25,0)</f>
        <v>558</v>
      </c>
      <c r="BB25" s="51"/>
    </row>
    <row r="26" spans="1:54" s="32" customFormat="1" ht="16.5" customHeight="1">
      <c r="A26" s="41">
        <v>21</v>
      </c>
      <c r="B26" s="42">
        <v>1241</v>
      </c>
      <c r="C26" s="43" t="s">
        <v>968</v>
      </c>
      <c r="D26" s="461"/>
      <c r="E26" s="462"/>
      <c r="F26" s="463"/>
      <c r="G26" s="129" t="s">
        <v>44</v>
      </c>
      <c r="H26" s="130"/>
      <c r="I26" s="130"/>
      <c r="J26" s="130"/>
      <c r="K26" s="27"/>
      <c r="L26" s="27"/>
      <c r="M26" s="27"/>
      <c r="N26" s="27"/>
      <c r="O26" s="27"/>
      <c r="P26" s="27"/>
      <c r="Q26" s="27"/>
      <c r="R26" s="27"/>
      <c r="S26" s="27"/>
      <c r="T26" s="46"/>
      <c r="U26" s="47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26"/>
      <c r="AY26" s="26"/>
      <c r="AZ26" s="49"/>
      <c r="BA26" s="50">
        <f>ROUND(Q27,0)</f>
        <v>521</v>
      </c>
      <c r="BB26" s="51"/>
    </row>
    <row r="27" spans="1:54" s="32" customFormat="1" ht="16.5" customHeight="1">
      <c r="A27" s="41">
        <v>21</v>
      </c>
      <c r="B27" s="42">
        <v>1242</v>
      </c>
      <c r="C27" s="43" t="s">
        <v>969</v>
      </c>
      <c r="D27" s="461"/>
      <c r="E27" s="462"/>
      <c r="F27" s="463"/>
      <c r="G27" s="127"/>
      <c r="H27" s="131"/>
      <c r="I27" s="131"/>
      <c r="J27" s="131"/>
      <c r="K27" s="31"/>
      <c r="L27" s="31"/>
      <c r="M27" s="55"/>
      <c r="N27" s="55"/>
      <c r="O27" s="55"/>
      <c r="P27" s="55"/>
      <c r="Q27" s="388">
        <v>521</v>
      </c>
      <c r="R27" s="388"/>
      <c r="S27" s="55" t="s">
        <v>1465</v>
      </c>
      <c r="T27" s="55"/>
      <c r="U27" s="104" t="s">
        <v>1614</v>
      </c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9" t="s">
        <v>336</v>
      </c>
      <c r="AY27" s="372">
        <v>0.965</v>
      </c>
      <c r="AZ27" s="373"/>
      <c r="BA27" s="50">
        <f>ROUND(Q27*AY27,0)</f>
        <v>503</v>
      </c>
      <c r="BB27" s="51"/>
    </row>
    <row r="28" spans="1:54" s="32" customFormat="1" ht="16.5" customHeight="1">
      <c r="A28" s="41">
        <v>21</v>
      </c>
      <c r="B28" s="42">
        <v>1251</v>
      </c>
      <c r="C28" s="43" t="s">
        <v>9</v>
      </c>
      <c r="D28" s="461"/>
      <c r="E28" s="462"/>
      <c r="F28" s="463"/>
      <c r="G28" s="129" t="s">
        <v>1072</v>
      </c>
      <c r="H28" s="130"/>
      <c r="I28" s="130"/>
      <c r="J28" s="130"/>
      <c r="K28" s="27"/>
      <c r="L28" s="27"/>
      <c r="M28" s="27"/>
      <c r="N28" s="27"/>
      <c r="O28" s="27"/>
      <c r="P28" s="27"/>
      <c r="Q28" s="27"/>
      <c r="R28" s="27"/>
      <c r="S28" s="27"/>
      <c r="T28" s="46"/>
      <c r="U28" s="47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26"/>
      <c r="AY28" s="26"/>
      <c r="AZ28" s="49"/>
      <c r="BA28" s="50">
        <f>ROUND(Q29,0)</f>
        <v>500</v>
      </c>
      <c r="BB28" s="51"/>
    </row>
    <row r="29" spans="1:54" s="32" customFormat="1" ht="16.5" customHeight="1">
      <c r="A29" s="41">
        <v>21</v>
      </c>
      <c r="B29" s="42">
        <v>1252</v>
      </c>
      <c r="C29" s="43" t="s">
        <v>10</v>
      </c>
      <c r="D29" s="461"/>
      <c r="E29" s="462"/>
      <c r="F29" s="463"/>
      <c r="G29" s="127"/>
      <c r="H29" s="131"/>
      <c r="I29" s="131"/>
      <c r="J29" s="131"/>
      <c r="K29" s="31"/>
      <c r="L29" s="31"/>
      <c r="M29" s="55"/>
      <c r="N29" s="55"/>
      <c r="O29" s="55"/>
      <c r="P29" s="55"/>
      <c r="Q29" s="388">
        <v>500</v>
      </c>
      <c r="R29" s="388"/>
      <c r="S29" s="55" t="s">
        <v>1465</v>
      </c>
      <c r="T29" s="55"/>
      <c r="U29" s="104" t="s">
        <v>1614</v>
      </c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9" t="s">
        <v>336</v>
      </c>
      <c r="AY29" s="372">
        <v>0.965</v>
      </c>
      <c r="AZ29" s="373"/>
      <c r="BA29" s="50">
        <f>ROUND(Q29*AY29,0)</f>
        <v>483</v>
      </c>
      <c r="BB29" s="51"/>
    </row>
    <row r="30" spans="1:54" s="32" customFormat="1" ht="16.5" customHeight="1">
      <c r="A30" s="41">
        <v>21</v>
      </c>
      <c r="B30" s="42">
        <v>1261</v>
      </c>
      <c r="C30" s="43" t="s">
        <v>11</v>
      </c>
      <c r="D30" s="461"/>
      <c r="E30" s="462"/>
      <c r="F30" s="463"/>
      <c r="G30" s="129" t="s">
        <v>1073</v>
      </c>
      <c r="H30" s="130"/>
      <c r="I30" s="130"/>
      <c r="J30" s="130"/>
      <c r="K30" s="27"/>
      <c r="L30" s="27"/>
      <c r="M30" s="27"/>
      <c r="N30" s="27"/>
      <c r="O30" s="27"/>
      <c r="P30" s="27"/>
      <c r="Q30" s="27"/>
      <c r="R30" s="27"/>
      <c r="S30" s="27"/>
      <c r="T30" s="46"/>
      <c r="U30" s="47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26"/>
      <c r="AY30" s="26"/>
      <c r="AZ30" s="49"/>
      <c r="BA30" s="50">
        <f>ROUND(Q31,0)</f>
        <v>480</v>
      </c>
      <c r="BB30" s="51"/>
    </row>
    <row r="31" spans="1:54" s="32" customFormat="1" ht="16.5" customHeight="1">
      <c r="A31" s="41">
        <v>21</v>
      </c>
      <c r="B31" s="42">
        <v>1262</v>
      </c>
      <c r="C31" s="43" t="s">
        <v>12</v>
      </c>
      <c r="D31" s="461"/>
      <c r="E31" s="462"/>
      <c r="F31" s="463"/>
      <c r="G31" s="127"/>
      <c r="H31" s="131"/>
      <c r="I31" s="131"/>
      <c r="J31" s="131"/>
      <c r="K31" s="31"/>
      <c r="L31" s="31"/>
      <c r="M31" s="55"/>
      <c r="N31" s="55"/>
      <c r="O31" s="55"/>
      <c r="P31" s="55"/>
      <c r="Q31" s="388">
        <v>480</v>
      </c>
      <c r="R31" s="388"/>
      <c r="S31" s="55" t="s">
        <v>1465</v>
      </c>
      <c r="T31" s="55"/>
      <c r="U31" s="104" t="s">
        <v>1614</v>
      </c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9" t="s">
        <v>336</v>
      </c>
      <c r="AY31" s="372">
        <v>0.965</v>
      </c>
      <c r="AZ31" s="373"/>
      <c r="BA31" s="50">
        <f>ROUND(Q31*AY31,0)</f>
        <v>463</v>
      </c>
      <c r="BB31" s="51"/>
    </row>
    <row r="32" spans="1:54" s="32" customFormat="1" ht="16.5" customHeight="1">
      <c r="A32" s="41">
        <v>21</v>
      </c>
      <c r="B32" s="42">
        <v>1271</v>
      </c>
      <c r="C32" s="43" t="s">
        <v>13</v>
      </c>
      <c r="D32" s="461"/>
      <c r="E32" s="462"/>
      <c r="F32" s="463"/>
      <c r="G32" s="129" t="s">
        <v>1074</v>
      </c>
      <c r="H32" s="130"/>
      <c r="I32" s="130"/>
      <c r="J32" s="130"/>
      <c r="K32" s="27"/>
      <c r="L32" s="27"/>
      <c r="M32" s="27"/>
      <c r="N32" s="27"/>
      <c r="O32" s="27"/>
      <c r="P32" s="27"/>
      <c r="Q32" s="27"/>
      <c r="R32" s="27"/>
      <c r="S32" s="27"/>
      <c r="T32" s="46"/>
      <c r="U32" s="47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26"/>
      <c r="AY32" s="26"/>
      <c r="AZ32" s="49"/>
      <c r="BA32" s="50">
        <f>ROUND(Q33,0)</f>
        <v>458</v>
      </c>
      <c r="BB32" s="51"/>
    </row>
    <row r="33" spans="1:54" s="32" customFormat="1" ht="16.5" customHeight="1">
      <c r="A33" s="41">
        <v>21</v>
      </c>
      <c r="B33" s="42">
        <v>1272</v>
      </c>
      <c r="C33" s="43" t="s">
        <v>14</v>
      </c>
      <c r="D33" s="464"/>
      <c r="E33" s="465"/>
      <c r="F33" s="466"/>
      <c r="G33" s="127"/>
      <c r="H33" s="131"/>
      <c r="I33" s="131"/>
      <c r="J33" s="131"/>
      <c r="K33" s="37"/>
      <c r="L33" s="37"/>
      <c r="M33" s="38"/>
      <c r="N33" s="38"/>
      <c r="O33" s="38"/>
      <c r="P33" s="38"/>
      <c r="Q33" s="385">
        <v>458</v>
      </c>
      <c r="R33" s="385"/>
      <c r="S33" s="38" t="s">
        <v>1465</v>
      </c>
      <c r="T33" s="38"/>
      <c r="U33" s="100" t="s">
        <v>1614</v>
      </c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5" t="s">
        <v>336</v>
      </c>
      <c r="AY33" s="386">
        <v>0.965</v>
      </c>
      <c r="AZ33" s="387"/>
      <c r="BA33" s="76">
        <f>ROUND(Q33*AY33,0)</f>
        <v>442</v>
      </c>
      <c r="BB33" s="51"/>
    </row>
    <row r="34" spans="1:54" s="32" customFormat="1" ht="16.5" customHeight="1">
      <c r="A34" s="201">
        <v>21</v>
      </c>
      <c r="B34" s="202">
        <v>1341</v>
      </c>
      <c r="C34" s="169" t="s">
        <v>1174</v>
      </c>
      <c r="D34" s="450" t="s">
        <v>15</v>
      </c>
      <c r="E34" s="451"/>
      <c r="F34" s="452"/>
      <c r="G34" s="225" t="s">
        <v>1172</v>
      </c>
      <c r="H34" s="226"/>
      <c r="I34" s="226"/>
      <c r="J34" s="226"/>
      <c r="K34" s="213"/>
      <c r="L34" s="213"/>
      <c r="M34" s="212"/>
      <c r="N34" s="212"/>
      <c r="O34" s="212"/>
      <c r="P34" s="212"/>
      <c r="Q34" s="215"/>
      <c r="R34" s="215"/>
      <c r="S34" s="212"/>
      <c r="T34" s="212"/>
      <c r="U34" s="237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39"/>
      <c r="AY34" s="240"/>
      <c r="AZ34" s="241"/>
      <c r="BA34" s="218">
        <f>ROUND(Q35,0)</f>
        <v>1216</v>
      </c>
      <c r="BB34" s="51"/>
    </row>
    <row r="35" spans="1:54" s="32" customFormat="1" ht="16.5" customHeight="1">
      <c r="A35" s="201">
        <v>21</v>
      </c>
      <c r="B35" s="202">
        <v>1342</v>
      </c>
      <c r="C35" s="169" t="s">
        <v>1175</v>
      </c>
      <c r="D35" s="453"/>
      <c r="E35" s="454"/>
      <c r="F35" s="455"/>
      <c r="G35" s="225"/>
      <c r="H35" s="226"/>
      <c r="I35" s="226"/>
      <c r="J35" s="226"/>
      <c r="K35" s="213"/>
      <c r="L35" s="213"/>
      <c r="M35" s="212"/>
      <c r="N35" s="212"/>
      <c r="O35" s="212"/>
      <c r="P35" s="212"/>
      <c r="Q35" s="409">
        <v>1216</v>
      </c>
      <c r="R35" s="409"/>
      <c r="S35" s="212" t="s">
        <v>1465</v>
      </c>
      <c r="T35" s="212"/>
      <c r="U35" s="204" t="s">
        <v>1614</v>
      </c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228" t="s">
        <v>336</v>
      </c>
      <c r="AY35" s="468">
        <v>0.965</v>
      </c>
      <c r="AZ35" s="469"/>
      <c r="BA35" s="218">
        <f>ROUND(Q35*AY35,0)</f>
        <v>1173</v>
      </c>
      <c r="BB35" s="51"/>
    </row>
    <row r="36" spans="1:54" s="32" customFormat="1" ht="16.5" customHeight="1">
      <c r="A36" s="41">
        <v>21</v>
      </c>
      <c r="B36" s="42">
        <v>1311</v>
      </c>
      <c r="C36" s="43" t="s">
        <v>1176</v>
      </c>
      <c r="D36" s="453"/>
      <c r="E36" s="454"/>
      <c r="F36" s="455"/>
      <c r="G36" s="129" t="s">
        <v>1173</v>
      </c>
      <c r="H36" s="130"/>
      <c r="I36" s="130"/>
      <c r="J36" s="130"/>
      <c r="K36" s="27"/>
      <c r="L36" s="27"/>
      <c r="M36" s="27"/>
      <c r="N36" s="27"/>
      <c r="O36" s="27"/>
      <c r="P36" s="27"/>
      <c r="Q36" s="27"/>
      <c r="R36" s="27"/>
      <c r="S36" s="27"/>
      <c r="T36" s="46"/>
      <c r="U36" s="47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26"/>
      <c r="AY36" s="26"/>
      <c r="AZ36" s="49"/>
      <c r="BA36" s="50">
        <f>ROUND(Q37,0)</f>
        <v>1070</v>
      </c>
      <c r="BB36" s="51"/>
    </row>
    <row r="37" spans="1:54" s="32" customFormat="1" ht="16.5" customHeight="1">
      <c r="A37" s="41">
        <v>21</v>
      </c>
      <c r="B37" s="42">
        <v>1312</v>
      </c>
      <c r="C37" s="43" t="s">
        <v>191</v>
      </c>
      <c r="D37" s="453"/>
      <c r="E37" s="454"/>
      <c r="F37" s="455"/>
      <c r="G37" s="127"/>
      <c r="H37" s="131"/>
      <c r="I37" s="131"/>
      <c r="J37" s="131"/>
      <c r="K37" s="31"/>
      <c r="L37" s="31"/>
      <c r="M37" s="55"/>
      <c r="N37" s="55"/>
      <c r="O37" s="55"/>
      <c r="P37" s="55"/>
      <c r="Q37" s="467">
        <v>1070</v>
      </c>
      <c r="R37" s="467"/>
      <c r="S37" s="55" t="s">
        <v>1465</v>
      </c>
      <c r="T37" s="55"/>
      <c r="U37" s="104" t="s">
        <v>1614</v>
      </c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9" t="s">
        <v>336</v>
      </c>
      <c r="AY37" s="372">
        <v>0.965</v>
      </c>
      <c r="AZ37" s="373"/>
      <c r="BA37" s="50">
        <f>ROUND(Q37*AY37,0)</f>
        <v>1033</v>
      </c>
      <c r="BB37" s="51"/>
    </row>
    <row r="38" spans="1:54" s="32" customFormat="1" ht="16.5" customHeight="1">
      <c r="A38" s="41">
        <v>21</v>
      </c>
      <c r="B38" s="42">
        <v>1321</v>
      </c>
      <c r="C38" s="43" t="s">
        <v>16</v>
      </c>
      <c r="D38" s="453"/>
      <c r="E38" s="454"/>
      <c r="F38" s="455"/>
      <c r="G38" s="129" t="s">
        <v>42</v>
      </c>
      <c r="H38" s="130"/>
      <c r="I38" s="130"/>
      <c r="J38" s="130"/>
      <c r="K38" s="27"/>
      <c r="L38" s="27"/>
      <c r="M38" s="27"/>
      <c r="N38" s="27"/>
      <c r="O38" s="27"/>
      <c r="P38" s="27"/>
      <c r="Q38" s="27"/>
      <c r="R38" s="27"/>
      <c r="S38" s="27"/>
      <c r="T38" s="46"/>
      <c r="U38" s="47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26"/>
      <c r="AY38" s="26"/>
      <c r="AZ38" s="49"/>
      <c r="BA38" s="50">
        <f>ROUND(Q39,0)</f>
        <v>984</v>
      </c>
      <c r="BB38" s="51"/>
    </row>
    <row r="39" spans="1:54" s="32" customFormat="1" ht="16.5" customHeight="1">
      <c r="A39" s="41">
        <v>21</v>
      </c>
      <c r="B39" s="42">
        <v>1322</v>
      </c>
      <c r="C39" s="43" t="s">
        <v>17</v>
      </c>
      <c r="D39" s="453"/>
      <c r="E39" s="454"/>
      <c r="F39" s="455"/>
      <c r="G39" s="127"/>
      <c r="H39" s="131"/>
      <c r="I39" s="131"/>
      <c r="J39" s="131"/>
      <c r="K39" s="31"/>
      <c r="L39" s="31"/>
      <c r="M39" s="55"/>
      <c r="N39" s="55"/>
      <c r="O39" s="55"/>
      <c r="P39" s="55"/>
      <c r="Q39" s="388">
        <v>984</v>
      </c>
      <c r="R39" s="388"/>
      <c r="S39" s="55" t="s">
        <v>1465</v>
      </c>
      <c r="T39" s="55"/>
      <c r="U39" s="104" t="s">
        <v>1614</v>
      </c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9" t="s">
        <v>336</v>
      </c>
      <c r="AY39" s="372">
        <v>0.965</v>
      </c>
      <c r="AZ39" s="373"/>
      <c r="BA39" s="50">
        <f>ROUND(Q39*AY39,0)</f>
        <v>950</v>
      </c>
      <c r="BB39" s="51"/>
    </row>
    <row r="40" spans="1:54" s="32" customFormat="1" ht="16.5" customHeight="1">
      <c r="A40" s="41">
        <v>21</v>
      </c>
      <c r="B40" s="42">
        <v>1331</v>
      </c>
      <c r="C40" s="43" t="s">
        <v>192</v>
      </c>
      <c r="D40" s="453"/>
      <c r="E40" s="454"/>
      <c r="F40" s="455"/>
      <c r="G40" s="129" t="s">
        <v>482</v>
      </c>
      <c r="H40" s="130"/>
      <c r="I40" s="130"/>
      <c r="J40" s="130"/>
      <c r="K40" s="27"/>
      <c r="L40" s="27"/>
      <c r="M40" s="27"/>
      <c r="N40" s="27"/>
      <c r="O40" s="27"/>
      <c r="P40" s="27"/>
      <c r="Q40" s="27"/>
      <c r="R40" s="27"/>
      <c r="S40" s="27"/>
      <c r="T40" s="46"/>
      <c r="U40" s="47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26"/>
      <c r="AY40" s="26"/>
      <c r="AZ40" s="49"/>
      <c r="BA40" s="50">
        <f>ROUND(Q41,0)</f>
        <v>897</v>
      </c>
      <c r="BB40" s="51"/>
    </row>
    <row r="41" spans="1:54" s="32" customFormat="1" ht="16.5" customHeight="1">
      <c r="A41" s="41">
        <v>21</v>
      </c>
      <c r="B41" s="42">
        <v>1332</v>
      </c>
      <c r="C41" s="43" t="s">
        <v>193</v>
      </c>
      <c r="D41" s="456"/>
      <c r="E41" s="457"/>
      <c r="F41" s="458"/>
      <c r="G41" s="127"/>
      <c r="H41" s="131"/>
      <c r="I41" s="131"/>
      <c r="J41" s="131"/>
      <c r="K41" s="31"/>
      <c r="L41" s="31"/>
      <c r="M41" s="55"/>
      <c r="N41" s="55"/>
      <c r="O41" s="55"/>
      <c r="P41" s="55"/>
      <c r="Q41" s="388">
        <v>897</v>
      </c>
      <c r="R41" s="388"/>
      <c r="S41" s="55" t="s">
        <v>1465</v>
      </c>
      <c r="T41" s="55"/>
      <c r="U41" s="104" t="s">
        <v>1614</v>
      </c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9" t="s">
        <v>336</v>
      </c>
      <c r="AY41" s="372">
        <v>0.965</v>
      </c>
      <c r="AZ41" s="373"/>
      <c r="BA41" s="50">
        <f>ROUND(Q41*AY41,0)</f>
        <v>866</v>
      </c>
      <c r="BB41" s="51"/>
    </row>
    <row r="42" spans="1:54" s="32" customFormat="1" ht="16.5" customHeight="1">
      <c r="A42" s="41">
        <v>21</v>
      </c>
      <c r="B42" s="42">
        <v>5300</v>
      </c>
      <c r="C42" s="43" t="s">
        <v>18</v>
      </c>
      <c r="D42" s="132" t="s">
        <v>1782</v>
      </c>
      <c r="E42" s="128"/>
      <c r="F42" s="128"/>
      <c r="G42" s="128"/>
      <c r="H42" s="128" t="s">
        <v>1783</v>
      </c>
      <c r="I42" s="128"/>
      <c r="J42" s="128"/>
      <c r="K42" s="72"/>
      <c r="L42" s="72"/>
      <c r="M42" s="73"/>
      <c r="N42" s="73"/>
      <c r="O42" s="73"/>
      <c r="P42" s="73"/>
      <c r="Q42" s="72"/>
      <c r="R42" s="72"/>
      <c r="S42" s="72"/>
      <c r="T42" s="72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439">
        <v>277</v>
      </c>
      <c r="AV42" s="439"/>
      <c r="AW42" s="78" t="s">
        <v>1841</v>
      </c>
      <c r="AX42" s="78"/>
      <c r="AY42" s="73"/>
      <c r="AZ42" s="79"/>
      <c r="BA42" s="76">
        <f aca="true" t="shared" si="0" ref="BA42:BA54">ROUND(AU42,0)</f>
        <v>277</v>
      </c>
      <c r="BB42" s="51"/>
    </row>
    <row r="43" spans="1:54" s="32" customFormat="1" ht="16.5" customHeight="1">
      <c r="A43" s="41">
        <v>21</v>
      </c>
      <c r="B43" s="42">
        <v>5350</v>
      </c>
      <c r="C43" s="43" t="s">
        <v>1641</v>
      </c>
      <c r="D43" s="129" t="s">
        <v>1642</v>
      </c>
      <c r="E43" s="130"/>
      <c r="F43" s="130"/>
      <c r="G43" s="130"/>
      <c r="H43" s="130"/>
      <c r="I43" s="130"/>
      <c r="J43" s="130"/>
      <c r="K43" s="26"/>
      <c r="L43" s="26"/>
      <c r="M43" s="27"/>
      <c r="N43" s="27"/>
      <c r="O43" s="46"/>
      <c r="P43" s="73" t="s">
        <v>1643</v>
      </c>
      <c r="Q43" s="72"/>
      <c r="R43" s="72"/>
      <c r="S43" s="72"/>
      <c r="T43" s="72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439">
        <v>187</v>
      </c>
      <c r="AV43" s="439"/>
      <c r="AW43" s="78" t="s">
        <v>1841</v>
      </c>
      <c r="AX43" s="78"/>
      <c r="AY43" s="73"/>
      <c r="AZ43" s="79"/>
      <c r="BA43" s="76">
        <f t="shared" si="0"/>
        <v>187</v>
      </c>
      <c r="BB43" s="269" t="s">
        <v>1746</v>
      </c>
    </row>
    <row r="44" spans="1:54" s="32" customFormat="1" ht="16.5" customHeight="1">
      <c r="A44" s="41">
        <v>21</v>
      </c>
      <c r="B44" s="42">
        <v>5351</v>
      </c>
      <c r="C44" s="43" t="s">
        <v>1645</v>
      </c>
      <c r="D44" s="127"/>
      <c r="E44" s="131"/>
      <c r="F44" s="131"/>
      <c r="G44" s="131"/>
      <c r="H44" s="131"/>
      <c r="I44" s="131"/>
      <c r="J44" s="131"/>
      <c r="K44" s="37"/>
      <c r="L44" s="37"/>
      <c r="M44" s="38"/>
      <c r="N44" s="38"/>
      <c r="O44" s="35"/>
      <c r="P44" s="73" t="s">
        <v>1646</v>
      </c>
      <c r="Q44" s="72"/>
      <c r="R44" s="72"/>
      <c r="S44" s="72"/>
      <c r="T44" s="72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439">
        <v>280</v>
      </c>
      <c r="AV44" s="439"/>
      <c r="AW44" s="78" t="s">
        <v>1841</v>
      </c>
      <c r="AX44" s="78"/>
      <c r="AY44" s="73"/>
      <c r="AZ44" s="79"/>
      <c r="BA44" s="76">
        <f t="shared" si="0"/>
        <v>280</v>
      </c>
      <c r="BB44" s="197"/>
    </row>
    <row r="45" spans="1:54" s="32" customFormat="1" ht="16.5" customHeight="1">
      <c r="A45" s="41">
        <v>21</v>
      </c>
      <c r="B45" s="42">
        <v>5360</v>
      </c>
      <c r="C45" s="43" t="s">
        <v>1647</v>
      </c>
      <c r="D45" s="129" t="s">
        <v>1648</v>
      </c>
      <c r="E45" s="130"/>
      <c r="F45" s="130"/>
      <c r="G45" s="130"/>
      <c r="H45" s="130"/>
      <c r="I45" s="130"/>
      <c r="J45" s="130"/>
      <c r="K45" s="26"/>
      <c r="L45" s="26"/>
      <c r="M45" s="27"/>
      <c r="N45" s="27"/>
      <c r="O45" s="46"/>
      <c r="P45" s="73" t="s">
        <v>1643</v>
      </c>
      <c r="Q45" s="72"/>
      <c r="R45" s="72"/>
      <c r="S45" s="72"/>
      <c r="T45" s="72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439">
        <v>187</v>
      </c>
      <c r="AV45" s="439"/>
      <c r="AW45" s="78" t="s">
        <v>1841</v>
      </c>
      <c r="AX45" s="78"/>
      <c r="AY45" s="73"/>
      <c r="AZ45" s="79"/>
      <c r="BA45" s="76">
        <f t="shared" si="0"/>
        <v>187</v>
      </c>
      <c r="BB45" s="133" t="s">
        <v>1644</v>
      </c>
    </row>
    <row r="46" spans="1:54" s="32" customFormat="1" ht="16.5" customHeight="1">
      <c r="A46" s="41">
        <v>21</v>
      </c>
      <c r="B46" s="42">
        <v>5361</v>
      </c>
      <c r="C46" s="43" t="s">
        <v>1649</v>
      </c>
      <c r="D46" s="127"/>
      <c r="E46" s="131"/>
      <c r="F46" s="131"/>
      <c r="G46" s="131"/>
      <c r="H46" s="131"/>
      <c r="I46" s="131"/>
      <c r="J46" s="131"/>
      <c r="K46" s="37"/>
      <c r="L46" s="37"/>
      <c r="M46" s="38"/>
      <c r="N46" s="38"/>
      <c r="O46" s="35"/>
      <c r="P46" s="73" t="s">
        <v>1646</v>
      </c>
      <c r="Q46" s="72"/>
      <c r="R46" s="72"/>
      <c r="S46" s="72"/>
      <c r="T46" s="72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439">
        <v>280</v>
      </c>
      <c r="AV46" s="439"/>
      <c r="AW46" s="78" t="s">
        <v>1841</v>
      </c>
      <c r="AX46" s="78"/>
      <c r="AY46" s="73"/>
      <c r="AZ46" s="79"/>
      <c r="BA46" s="76">
        <f t="shared" si="0"/>
        <v>280</v>
      </c>
      <c r="BB46" s="81"/>
    </row>
    <row r="47" spans="1:54" s="32" customFormat="1" ht="16.5" customHeight="1">
      <c r="A47" s="41">
        <v>21</v>
      </c>
      <c r="B47" s="42">
        <v>5310</v>
      </c>
      <c r="C47" s="43" t="s">
        <v>1636</v>
      </c>
      <c r="D47" s="104" t="s">
        <v>1637</v>
      </c>
      <c r="E47" s="105"/>
      <c r="F47" s="105"/>
      <c r="G47" s="27"/>
      <c r="H47" s="27"/>
      <c r="I47" s="27"/>
      <c r="J47" s="27"/>
      <c r="K47" s="27"/>
      <c r="L47" s="27"/>
      <c r="M47" s="27"/>
      <c r="N47" s="27"/>
      <c r="O47" s="46"/>
      <c r="P47" s="73" t="s">
        <v>1638</v>
      </c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2"/>
      <c r="AP47" s="72"/>
      <c r="AQ47" s="72"/>
      <c r="AR47" s="72"/>
      <c r="AS47" s="72"/>
      <c r="AT47" s="72"/>
      <c r="AU47" s="439">
        <v>42</v>
      </c>
      <c r="AV47" s="439"/>
      <c r="AW47" s="78" t="s">
        <v>1841</v>
      </c>
      <c r="AX47" s="78"/>
      <c r="AY47" s="73"/>
      <c r="AZ47" s="79"/>
      <c r="BA47" s="76">
        <f t="shared" si="0"/>
        <v>42</v>
      </c>
      <c r="BB47" s="51" t="s">
        <v>1463</v>
      </c>
    </row>
    <row r="48" spans="1:54" s="32" customFormat="1" ht="16.5" customHeight="1">
      <c r="A48" s="41">
        <v>21</v>
      </c>
      <c r="B48" s="42">
        <v>5311</v>
      </c>
      <c r="C48" s="43" t="s">
        <v>1639</v>
      </c>
      <c r="D48" s="97"/>
      <c r="E48" s="99"/>
      <c r="F48" s="99"/>
      <c r="G48" s="38"/>
      <c r="H48" s="38"/>
      <c r="I48" s="38"/>
      <c r="J48" s="38"/>
      <c r="K48" s="38"/>
      <c r="L48" s="38"/>
      <c r="M48" s="38"/>
      <c r="N48" s="38"/>
      <c r="O48" s="35"/>
      <c r="P48" s="73" t="s">
        <v>1640</v>
      </c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2"/>
      <c r="AP48" s="72"/>
      <c r="AQ48" s="72"/>
      <c r="AR48" s="72"/>
      <c r="AS48" s="72"/>
      <c r="AT48" s="72"/>
      <c r="AU48" s="439">
        <v>58</v>
      </c>
      <c r="AV48" s="439"/>
      <c r="AW48" s="78" t="s">
        <v>1841</v>
      </c>
      <c r="AX48" s="78"/>
      <c r="AY48" s="73"/>
      <c r="AZ48" s="79"/>
      <c r="BA48" s="76">
        <f t="shared" si="0"/>
        <v>58</v>
      </c>
      <c r="BB48" s="81"/>
    </row>
    <row r="49" spans="1:54" s="32" customFormat="1" ht="16.5" customHeight="1">
      <c r="A49" s="41">
        <v>21</v>
      </c>
      <c r="B49" s="42">
        <v>5370</v>
      </c>
      <c r="C49" s="43" t="s">
        <v>1784</v>
      </c>
      <c r="D49" s="132" t="s">
        <v>693</v>
      </c>
      <c r="E49" s="128"/>
      <c r="F49" s="128"/>
      <c r="G49" s="128"/>
      <c r="H49" s="128"/>
      <c r="I49" s="128"/>
      <c r="J49" s="128"/>
      <c r="K49" s="72"/>
      <c r="L49" s="72"/>
      <c r="M49" s="73"/>
      <c r="N49" s="73"/>
      <c r="O49" s="73"/>
      <c r="P49" s="73"/>
      <c r="Q49" s="72"/>
      <c r="R49" s="72"/>
      <c r="S49" s="72"/>
      <c r="T49" s="72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439">
        <v>150</v>
      </c>
      <c r="AV49" s="439"/>
      <c r="AW49" s="78" t="s">
        <v>1841</v>
      </c>
      <c r="AX49" s="78"/>
      <c r="AY49" s="73"/>
      <c r="AZ49" s="79"/>
      <c r="BA49" s="76">
        <f t="shared" si="0"/>
        <v>150</v>
      </c>
      <c r="BB49" s="106" t="s">
        <v>332</v>
      </c>
    </row>
    <row r="50" spans="1:54" s="32" customFormat="1" ht="16.5" customHeight="1">
      <c r="A50" s="201">
        <v>21</v>
      </c>
      <c r="B50" s="201">
        <v>5490</v>
      </c>
      <c r="C50" s="169" t="s">
        <v>74</v>
      </c>
      <c r="D50" s="247" t="s">
        <v>1079</v>
      </c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11"/>
      <c r="U50" s="204" t="s">
        <v>45</v>
      </c>
      <c r="V50" s="163"/>
      <c r="W50" s="163"/>
      <c r="X50" s="163"/>
      <c r="Y50" s="163"/>
      <c r="Z50" s="163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4"/>
      <c r="AN50" s="164"/>
      <c r="AO50" s="164"/>
      <c r="AP50" s="164"/>
      <c r="AQ50" s="164"/>
      <c r="AR50" s="164"/>
      <c r="AS50" s="164"/>
      <c r="AT50" s="164"/>
      <c r="AU50" s="354">
        <v>10</v>
      </c>
      <c r="AV50" s="354"/>
      <c r="AW50" s="184" t="s">
        <v>1841</v>
      </c>
      <c r="AX50" s="164"/>
      <c r="AY50" s="184"/>
      <c r="AZ50" s="221"/>
      <c r="BA50" s="182">
        <f t="shared" si="0"/>
        <v>10</v>
      </c>
      <c r="BB50" s="183" t="s">
        <v>1463</v>
      </c>
    </row>
    <row r="51" spans="1:54" s="32" customFormat="1" ht="16.5" customHeight="1">
      <c r="A51" s="201">
        <v>21</v>
      </c>
      <c r="B51" s="201">
        <v>5491</v>
      </c>
      <c r="C51" s="169" t="s">
        <v>1730</v>
      </c>
      <c r="D51" s="203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85"/>
      <c r="U51" s="204" t="s">
        <v>1075</v>
      </c>
      <c r="V51" s="163"/>
      <c r="W51" s="163"/>
      <c r="X51" s="163"/>
      <c r="Y51" s="163"/>
      <c r="Z51" s="163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4"/>
      <c r="AN51" s="164"/>
      <c r="AO51" s="164"/>
      <c r="AP51" s="164"/>
      <c r="AQ51" s="164"/>
      <c r="AR51" s="164"/>
      <c r="AS51" s="164"/>
      <c r="AT51" s="164"/>
      <c r="AU51" s="354">
        <v>6</v>
      </c>
      <c r="AV51" s="354"/>
      <c r="AW51" s="177" t="s">
        <v>1841</v>
      </c>
      <c r="AX51" s="222"/>
      <c r="AY51" s="184"/>
      <c r="AZ51" s="221"/>
      <c r="BA51" s="182">
        <f t="shared" si="0"/>
        <v>6</v>
      </c>
      <c r="BB51" s="183"/>
    </row>
    <row r="52" spans="1:54" s="32" customFormat="1" ht="16.5" customHeight="1">
      <c r="A52" s="201">
        <v>21</v>
      </c>
      <c r="B52" s="202">
        <v>5135</v>
      </c>
      <c r="C52" s="169" t="s">
        <v>1769</v>
      </c>
      <c r="D52" s="450" t="s">
        <v>1770</v>
      </c>
      <c r="E52" s="451"/>
      <c r="F52" s="452"/>
      <c r="G52" s="355" t="s">
        <v>1759</v>
      </c>
      <c r="H52" s="356"/>
      <c r="I52" s="356"/>
      <c r="J52" s="356"/>
      <c r="K52" s="356"/>
      <c r="L52" s="356"/>
      <c r="M52" s="356"/>
      <c r="N52" s="356"/>
      <c r="O52" s="357"/>
      <c r="P52" s="165" t="s">
        <v>1182</v>
      </c>
      <c r="Q52" s="164"/>
      <c r="R52" s="164"/>
      <c r="S52" s="164"/>
      <c r="T52" s="164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354">
        <v>37</v>
      </c>
      <c r="AV52" s="354"/>
      <c r="AW52" s="184" t="s">
        <v>1841</v>
      </c>
      <c r="AX52" s="184"/>
      <c r="AY52" s="163"/>
      <c r="AZ52" s="221"/>
      <c r="BA52" s="182">
        <f t="shared" si="0"/>
        <v>37</v>
      </c>
      <c r="BB52" s="183"/>
    </row>
    <row r="53" spans="1:54" s="32" customFormat="1" ht="16.5" customHeight="1">
      <c r="A53" s="186">
        <v>21</v>
      </c>
      <c r="B53" s="187">
        <v>5130</v>
      </c>
      <c r="C53" s="188" t="s">
        <v>1771</v>
      </c>
      <c r="D53" s="453"/>
      <c r="E53" s="454"/>
      <c r="F53" s="455"/>
      <c r="G53" s="358"/>
      <c r="H53" s="359"/>
      <c r="I53" s="359"/>
      <c r="J53" s="359"/>
      <c r="K53" s="359"/>
      <c r="L53" s="359"/>
      <c r="M53" s="359"/>
      <c r="N53" s="359"/>
      <c r="O53" s="360"/>
      <c r="P53" s="189" t="s">
        <v>864</v>
      </c>
      <c r="Q53" s="223"/>
      <c r="R53" s="223"/>
      <c r="S53" s="223"/>
      <c r="T53" s="223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  <c r="AP53" s="257"/>
      <c r="AQ53" s="257"/>
      <c r="AR53" s="257"/>
      <c r="AS53" s="257"/>
      <c r="AT53" s="257"/>
      <c r="AU53" s="375">
        <v>30</v>
      </c>
      <c r="AV53" s="375"/>
      <c r="AW53" s="192" t="s">
        <v>1841</v>
      </c>
      <c r="AX53" s="192"/>
      <c r="AY53" s="190"/>
      <c r="AZ53" s="224"/>
      <c r="BA53" s="196">
        <f t="shared" si="0"/>
        <v>30</v>
      </c>
      <c r="BB53" s="197"/>
    </row>
    <row r="54" spans="1:54" s="32" customFormat="1" ht="16.5" customHeight="1">
      <c r="A54" s="186">
        <v>21</v>
      </c>
      <c r="B54" s="187">
        <v>5131</v>
      </c>
      <c r="C54" s="188" t="s">
        <v>1772</v>
      </c>
      <c r="D54" s="453"/>
      <c r="E54" s="454"/>
      <c r="F54" s="455"/>
      <c r="G54" s="358"/>
      <c r="H54" s="359"/>
      <c r="I54" s="359"/>
      <c r="J54" s="359"/>
      <c r="K54" s="359"/>
      <c r="L54" s="359"/>
      <c r="M54" s="359"/>
      <c r="N54" s="359"/>
      <c r="O54" s="360"/>
      <c r="P54" s="189" t="s">
        <v>1183</v>
      </c>
      <c r="Q54" s="223"/>
      <c r="R54" s="223"/>
      <c r="S54" s="223"/>
      <c r="T54" s="223"/>
      <c r="U54" s="257"/>
      <c r="V54" s="257"/>
      <c r="W54" s="257"/>
      <c r="X54" s="257"/>
      <c r="Y54" s="257"/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57"/>
      <c r="AK54" s="257"/>
      <c r="AL54" s="257"/>
      <c r="AM54" s="257"/>
      <c r="AN54" s="257"/>
      <c r="AO54" s="257"/>
      <c r="AP54" s="257"/>
      <c r="AQ54" s="257"/>
      <c r="AR54" s="257"/>
      <c r="AS54" s="257"/>
      <c r="AT54" s="257"/>
      <c r="AU54" s="375">
        <v>25</v>
      </c>
      <c r="AV54" s="375"/>
      <c r="AW54" s="192" t="s">
        <v>1841</v>
      </c>
      <c r="AX54" s="192"/>
      <c r="AY54" s="190"/>
      <c r="AZ54" s="224"/>
      <c r="BA54" s="196">
        <f t="shared" si="0"/>
        <v>25</v>
      </c>
      <c r="BB54" s="197"/>
    </row>
    <row r="55" spans="1:54" s="32" customFormat="1" ht="16.5" customHeight="1">
      <c r="A55" s="186">
        <v>21</v>
      </c>
      <c r="B55" s="187">
        <v>5132</v>
      </c>
      <c r="C55" s="188" t="s">
        <v>1773</v>
      </c>
      <c r="D55" s="453"/>
      <c r="E55" s="454"/>
      <c r="F55" s="455"/>
      <c r="G55" s="358"/>
      <c r="H55" s="359"/>
      <c r="I55" s="359"/>
      <c r="J55" s="359"/>
      <c r="K55" s="359"/>
      <c r="L55" s="359"/>
      <c r="M55" s="359"/>
      <c r="N55" s="359"/>
      <c r="O55" s="360"/>
      <c r="P55" s="189" t="s">
        <v>1184</v>
      </c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223"/>
      <c r="AP55" s="223"/>
      <c r="AQ55" s="223"/>
      <c r="AR55" s="223"/>
      <c r="AS55" s="223"/>
      <c r="AT55" s="223"/>
      <c r="AU55" s="375">
        <v>21</v>
      </c>
      <c r="AV55" s="375"/>
      <c r="AW55" s="192" t="s">
        <v>1841</v>
      </c>
      <c r="AX55" s="192"/>
      <c r="AY55" s="190"/>
      <c r="AZ55" s="224"/>
      <c r="BA55" s="196">
        <f aca="true" t="shared" si="1" ref="BA55:BA64">ROUND(AU55,0)</f>
        <v>21</v>
      </c>
      <c r="BB55" s="197" t="s">
        <v>195</v>
      </c>
    </row>
    <row r="56" spans="1:54" s="32" customFormat="1" ht="16.5" customHeight="1">
      <c r="A56" s="186">
        <v>21</v>
      </c>
      <c r="B56" s="187">
        <v>5133</v>
      </c>
      <c r="C56" s="188" t="s">
        <v>1774</v>
      </c>
      <c r="D56" s="453"/>
      <c r="E56" s="454"/>
      <c r="F56" s="455"/>
      <c r="G56" s="358"/>
      <c r="H56" s="359"/>
      <c r="I56" s="359"/>
      <c r="J56" s="359"/>
      <c r="K56" s="359"/>
      <c r="L56" s="359"/>
      <c r="M56" s="359"/>
      <c r="N56" s="359"/>
      <c r="O56" s="360"/>
      <c r="P56" s="189" t="s">
        <v>1185</v>
      </c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223"/>
      <c r="AP56" s="223"/>
      <c r="AQ56" s="223"/>
      <c r="AR56" s="223"/>
      <c r="AS56" s="223"/>
      <c r="AT56" s="223"/>
      <c r="AU56" s="375">
        <v>19</v>
      </c>
      <c r="AV56" s="375"/>
      <c r="AW56" s="192" t="s">
        <v>1841</v>
      </c>
      <c r="AX56" s="192"/>
      <c r="AY56" s="190"/>
      <c r="AZ56" s="224"/>
      <c r="BA56" s="196">
        <f t="shared" si="1"/>
        <v>19</v>
      </c>
      <c r="BB56" s="197"/>
    </row>
    <row r="57" spans="1:54" s="32" customFormat="1" ht="16.5" customHeight="1">
      <c r="A57" s="186">
        <v>21</v>
      </c>
      <c r="B57" s="187">
        <v>5134</v>
      </c>
      <c r="C57" s="188" t="s">
        <v>1775</v>
      </c>
      <c r="D57" s="453"/>
      <c r="E57" s="454"/>
      <c r="F57" s="455"/>
      <c r="G57" s="358"/>
      <c r="H57" s="359"/>
      <c r="I57" s="359"/>
      <c r="J57" s="359"/>
      <c r="K57" s="359"/>
      <c r="L57" s="359"/>
      <c r="M57" s="359"/>
      <c r="N57" s="359"/>
      <c r="O57" s="360"/>
      <c r="P57" s="189" t="s">
        <v>1498</v>
      </c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223"/>
      <c r="AP57" s="223"/>
      <c r="AQ57" s="223"/>
      <c r="AR57" s="223"/>
      <c r="AS57" s="223"/>
      <c r="AT57" s="223"/>
      <c r="AU57" s="375">
        <v>16</v>
      </c>
      <c r="AV57" s="375"/>
      <c r="AW57" s="192" t="s">
        <v>1841</v>
      </c>
      <c r="AX57" s="192"/>
      <c r="AY57" s="190"/>
      <c r="AZ57" s="224"/>
      <c r="BA57" s="196">
        <f t="shared" si="1"/>
        <v>16</v>
      </c>
      <c r="BB57" s="197"/>
    </row>
    <row r="58" spans="1:54" s="32" customFormat="1" ht="16.5" customHeight="1">
      <c r="A58" s="201">
        <v>21</v>
      </c>
      <c r="B58" s="202">
        <v>5205</v>
      </c>
      <c r="C58" s="169" t="s">
        <v>1776</v>
      </c>
      <c r="D58" s="242"/>
      <c r="E58" s="242"/>
      <c r="F58" s="242"/>
      <c r="G58" s="355" t="s">
        <v>592</v>
      </c>
      <c r="H58" s="356"/>
      <c r="I58" s="356"/>
      <c r="J58" s="356"/>
      <c r="K58" s="356"/>
      <c r="L58" s="356"/>
      <c r="M58" s="356"/>
      <c r="N58" s="356"/>
      <c r="O58" s="357"/>
      <c r="P58" s="165" t="s">
        <v>1182</v>
      </c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4"/>
      <c r="AP58" s="164"/>
      <c r="AQ58" s="164"/>
      <c r="AR58" s="164"/>
      <c r="AS58" s="164"/>
      <c r="AT58" s="164"/>
      <c r="AU58" s="354">
        <v>20</v>
      </c>
      <c r="AV58" s="354"/>
      <c r="AW58" s="184" t="s">
        <v>1841</v>
      </c>
      <c r="AX58" s="184"/>
      <c r="AY58" s="163"/>
      <c r="AZ58" s="221"/>
      <c r="BA58" s="182">
        <f t="shared" si="1"/>
        <v>20</v>
      </c>
      <c r="BB58" s="183"/>
    </row>
    <row r="59" spans="1:54" s="32" customFormat="1" ht="16.5" customHeight="1">
      <c r="A59" s="186">
        <v>21</v>
      </c>
      <c r="B59" s="187">
        <v>5200</v>
      </c>
      <c r="C59" s="188" t="s">
        <v>1777</v>
      </c>
      <c r="D59" s="242"/>
      <c r="E59" s="242"/>
      <c r="F59" s="242"/>
      <c r="G59" s="358"/>
      <c r="H59" s="359"/>
      <c r="I59" s="359"/>
      <c r="J59" s="359"/>
      <c r="K59" s="359"/>
      <c r="L59" s="359"/>
      <c r="M59" s="359"/>
      <c r="N59" s="359"/>
      <c r="O59" s="360"/>
      <c r="P59" s="189" t="s">
        <v>864</v>
      </c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223"/>
      <c r="AP59" s="223"/>
      <c r="AQ59" s="223"/>
      <c r="AR59" s="223"/>
      <c r="AS59" s="223"/>
      <c r="AT59" s="223"/>
      <c r="AU59" s="375">
        <v>16</v>
      </c>
      <c r="AV59" s="375"/>
      <c r="AW59" s="192" t="s">
        <v>1841</v>
      </c>
      <c r="AX59" s="192"/>
      <c r="AY59" s="190"/>
      <c r="AZ59" s="224"/>
      <c r="BA59" s="196">
        <f t="shared" si="1"/>
        <v>16</v>
      </c>
      <c r="BB59" s="197"/>
    </row>
    <row r="60" spans="1:54" s="32" customFormat="1" ht="16.5" customHeight="1">
      <c r="A60" s="186">
        <v>21</v>
      </c>
      <c r="B60" s="187">
        <v>5201</v>
      </c>
      <c r="C60" s="188" t="s">
        <v>1778</v>
      </c>
      <c r="D60" s="242"/>
      <c r="E60" s="242"/>
      <c r="F60" s="242"/>
      <c r="G60" s="358"/>
      <c r="H60" s="359"/>
      <c r="I60" s="359"/>
      <c r="J60" s="359"/>
      <c r="K60" s="359"/>
      <c r="L60" s="359"/>
      <c r="M60" s="359"/>
      <c r="N60" s="359"/>
      <c r="O60" s="360"/>
      <c r="P60" s="189" t="s">
        <v>1183</v>
      </c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223"/>
      <c r="AP60" s="223"/>
      <c r="AQ60" s="223"/>
      <c r="AR60" s="223"/>
      <c r="AS60" s="223"/>
      <c r="AT60" s="223"/>
      <c r="AU60" s="375">
        <v>13</v>
      </c>
      <c r="AV60" s="375"/>
      <c r="AW60" s="192" t="s">
        <v>1841</v>
      </c>
      <c r="AX60" s="192"/>
      <c r="AY60" s="190"/>
      <c r="AZ60" s="224"/>
      <c r="BA60" s="196">
        <f t="shared" si="1"/>
        <v>13</v>
      </c>
      <c r="BB60" s="197"/>
    </row>
    <row r="61" spans="1:54" s="32" customFormat="1" ht="16.5" customHeight="1">
      <c r="A61" s="186">
        <v>21</v>
      </c>
      <c r="B61" s="187">
        <v>5202</v>
      </c>
      <c r="C61" s="188" t="s">
        <v>1779</v>
      </c>
      <c r="D61" s="222"/>
      <c r="E61" s="222"/>
      <c r="F61" s="222"/>
      <c r="G61" s="358"/>
      <c r="H61" s="359"/>
      <c r="I61" s="359"/>
      <c r="J61" s="359"/>
      <c r="K61" s="359"/>
      <c r="L61" s="359"/>
      <c r="M61" s="359"/>
      <c r="N61" s="359"/>
      <c r="O61" s="360"/>
      <c r="P61" s="189" t="s">
        <v>1184</v>
      </c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223"/>
      <c r="AP61" s="223"/>
      <c r="AQ61" s="223"/>
      <c r="AR61" s="223"/>
      <c r="AS61" s="223"/>
      <c r="AT61" s="223"/>
      <c r="AU61" s="375">
        <v>11</v>
      </c>
      <c r="AV61" s="375"/>
      <c r="AW61" s="192" t="s">
        <v>1841</v>
      </c>
      <c r="AX61" s="192"/>
      <c r="AY61" s="190"/>
      <c r="AZ61" s="224"/>
      <c r="BA61" s="196">
        <f t="shared" si="1"/>
        <v>11</v>
      </c>
      <c r="BB61" s="197"/>
    </row>
    <row r="62" spans="1:54" s="32" customFormat="1" ht="16.5" customHeight="1">
      <c r="A62" s="186">
        <v>21</v>
      </c>
      <c r="B62" s="187">
        <v>5203</v>
      </c>
      <c r="C62" s="188" t="s">
        <v>1780</v>
      </c>
      <c r="D62" s="222"/>
      <c r="E62" s="222"/>
      <c r="F62" s="222"/>
      <c r="G62" s="358"/>
      <c r="H62" s="359"/>
      <c r="I62" s="359"/>
      <c r="J62" s="359"/>
      <c r="K62" s="359"/>
      <c r="L62" s="359"/>
      <c r="M62" s="359"/>
      <c r="N62" s="359"/>
      <c r="O62" s="360"/>
      <c r="P62" s="189" t="s">
        <v>1185</v>
      </c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1"/>
      <c r="AO62" s="223"/>
      <c r="AP62" s="223"/>
      <c r="AQ62" s="223"/>
      <c r="AR62" s="223"/>
      <c r="AS62" s="223"/>
      <c r="AT62" s="223"/>
      <c r="AU62" s="375">
        <v>10</v>
      </c>
      <c r="AV62" s="375"/>
      <c r="AW62" s="192" t="s">
        <v>1841</v>
      </c>
      <c r="AX62" s="192"/>
      <c r="AY62" s="190"/>
      <c r="AZ62" s="224"/>
      <c r="BA62" s="196">
        <f t="shared" si="1"/>
        <v>10</v>
      </c>
      <c r="BB62" s="197"/>
    </row>
    <row r="63" spans="1:54" s="32" customFormat="1" ht="16.5" customHeight="1">
      <c r="A63" s="186">
        <v>21</v>
      </c>
      <c r="B63" s="187">
        <v>5204</v>
      </c>
      <c r="C63" s="188" t="s">
        <v>1781</v>
      </c>
      <c r="D63" s="222"/>
      <c r="E63" s="222"/>
      <c r="F63" s="222"/>
      <c r="G63" s="358"/>
      <c r="H63" s="359"/>
      <c r="I63" s="359"/>
      <c r="J63" s="359"/>
      <c r="K63" s="359"/>
      <c r="L63" s="359"/>
      <c r="M63" s="359"/>
      <c r="N63" s="359"/>
      <c r="O63" s="360"/>
      <c r="P63" s="189" t="s">
        <v>1498</v>
      </c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223"/>
      <c r="AP63" s="223"/>
      <c r="AQ63" s="223"/>
      <c r="AR63" s="223"/>
      <c r="AS63" s="223"/>
      <c r="AT63" s="223"/>
      <c r="AU63" s="375">
        <v>9</v>
      </c>
      <c r="AV63" s="375"/>
      <c r="AW63" s="192" t="s">
        <v>1841</v>
      </c>
      <c r="AX63" s="192"/>
      <c r="AY63" s="190"/>
      <c r="AZ63" s="224"/>
      <c r="BA63" s="196">
        <f t="shared" si="1"/>
        <v>9</v>
      </c>
      <c r="BB63" s="236"/>
    </row>
    <row r="64" spans="1:54" s="32" customFormat="1" ht="16.5" customHeight="1">
      <c r="A64" s="201">
        <v>21</v>
      </c>
      <c r="B64" s="201">
        <v>5495</v>
      </c>
      <c r="C64" s="169" t="s">
        <v>1740</v>
      </c>
      <c r="D64" s="200" t="s">
        <v>1488</v>
      </c>
      <c r="E64" s="163"/>
      <c r="F64" s="163"/>
      <c r="G64" s="163"/>
      <c r="H64" s="163"/>
      <c r="I64" s="163"/>
      <c r="J64" s="163"/>
      <c r="K64" s="164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449">
        <v>94</v>
      </c>
      <c r="AV64" s="449"/>
      <c r="AW64" s="444" t="s">
        <v>1841</v>
      </c>
      <c r="AX64" s="444"/>
      <c r="AY64" s="444"/>
      <c r="AZ64" s="221"/>
      <c r="BA64" s="182">
        <f t="shared" si="1"/>
        <v>94</v>
      </c>
      <c r="BB64" s="227" t="s">
        <v>1746</v>
      </c>
    </row>
    <row r="65" spans="1:54" s="32" customFormat="1" ht="16.5" customHeight="1">
      <c r="A65" s="41">
        <v>21</v>
      </c>
      <c r="B65" s="42">
        <v>9990</v>
      </c>
      <c r="C65" s="43" t="s">
        <v>722</v>
      </c>
      <c r="D65" s="100" t="s">
        <v>779</v>
      </c>
      <c r="E65" s="101"/>
      <c r="F65" s="101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2"/>
      <c r="AP65" s="72"/>
      <c r="AQ65" s="72"/>
      <c r="AR65" s="72"/>
      <c r="AS65" s="72"/>
      <c r="AT65" s="72"/>
      <c r="AU65" s="439"/>
      <c r="AV65" s="439"/>
      <c r="AW65" s="78" t="s">
        <v>1841</v>
      </c>
      <c r="AX65" s="78"/>
      <c r="AY65" s="73"/>
      <c r="AZ65" s="79"/>
      <c r="BA65" s="76"/>
      <c r="BB65" s="81" t="s">
        <v>1463</v>
      </c>
    </row>
  </sheetData>
  <sheetProtection password="CB5D" sheet="1" objects="1" scenarios="1"/>
  <mergeCells count="67">
    <mergeCell ref="AY41:AZ41"/>
    <mergeCell ref="AU45:AV45"/>
    <mergeCell ref="Q39:R39"/>
    <mergeCell ref="AU49:AV49"/>
    <mergeCell ref="AU48:AV48"/>
    <mergeCell ref="AU43:AV43"/>
    <mergeCell ref="AU46:AV46"/>
    <mergeCell ref="AU44:AV44"/>
    <mergeCell ref="AU47:AV47"/>
    <mergeCell ref="AY33:AZ33"/>
    <mergeCell ref="Q37:R37"/>
    <mergeCell ref="AY37:AZ37"/>
    <mergeCell ref="AY35:AZ35"/>
    <mergeCell ref="D6:F19"/>
    <mergeCell ref="D20:F33"/>
    <mergeCell ref="Q21:R21"/>
    <mergeCell ref="AY21:AZ21"/>
    <mergeCell ref="Q23:R23"/>
    <mergeCell ref="AY23:AZ23"/>
    <mergeCell ref="Q25:R25"/>
    <mergeCell ref="AY25:AZ25"/>
    <mergeCell ref="Q27:R27"/>
    <mergeCell ref="AY27:AZ27"/>
    <mergeCell ref="Q19:R19"/>
    <mergeCell ref="AY19:AZ19"/>
    <mergeCell ref="AU42:AV42"/>
    <mergeCell ref="Q29:R29"/>
    <mergeCell ref="AY29:AZ29"/>
    <mergeCell ref="Q31:R31"/>
    <mergeCell ref="AY31:AZ31"/>
    <mergeCell ref="AY39:AZ39"/>
    <mergeCell ref="Q41:R41"/>
    <mergeCell ref="Q33:R33"/>
    <mergeCell ref="Q15:R15"/>
    <mergeCell ref="AY15:AZ15"/>
    <mergeCell ref="Q17:R17"/>
    <mergeCell ref="AY17:AZ17"/>
    <mergeCell ref="AU57:AV57"/>
    <mergeCell ref="AU55:AV55"/>
    <mergeCell ref="Q7:R7"/>
    <mergeCell ref="AY7:AZ7"/>
    <mergeCell ref="Q9:R9"/>
    <mergeCell ref="AY9:AZ9"/>
    <mergeCell ref="Q11:R11"/>
    <mergeCell ref="AY11:AZ11"/>
    <mergeCell ref="Q13:R13"/>
    <mergeCell ref="AY13:AZ13"/>
    <mergeCell ref="AW64:AY64"/>
    <mergeCell ref="G58:O63"/>
    <mergeCell ref="AU61:AV61"/>
    <mergeCell ref="AU62:AV62"/>
    <mergeCell ref="AU56:AV56"/>
    <mergeCell ref="D34:F41"/>
    <mergeCell ref="Q35:R35"/>
    <mergeCell ref="D52:F57"/>
    <mergeCell ref="G52:O57"/>
    <mergeCell ref="AU52:AV52"/>
    <mergeCell ref="AU50:AV50"/>
    <mergeCell ref="AU51:AV51"/>
    <mergeCell ref="AU53:AV53"/>
    <mergeCell ref="AU54:AV54"/>
    <mergeCell ref="AU65:AV65"/>
    <mergeCell ref="AU58:AV58"/>
    <mergeCell ref="AU59:AV59"/>
    <mergeCell ref="AU60:AV60"/>
    <mergeCell ref="AU63:AV63"/>
    <mergeCell ref="AU64:AV64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&amp;R&amp;9知的障害児通園</oddHeader>
    <oddFooter>&amp;C&amp;14&amp;P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BC98"/>
  <sheetViews>
    <sheetView zoomScaleSheetLayoutView="75" workbookViewId="0" topLeftCell="A1">
      <selection activeCell="S43" sqref="S43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47" width="2.375" style="20" customWidth="1"/>
    <col min="48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18" t="s">
        <v>1650</v>
      </c>
    </row>
    <row r="5" spans="1:55" s="32" customFormat="1" ht="16.5" customHeight="1">
      <c r="A5" s="22" t="s">
        <v>1255</v>
      </c>
      <c r="B5" s="23"/>
      <c r="C5" s="24" t="s">
        <v>1453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2" t="s">
        <v>1252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6"/>
      <c r="AW5" s="26"/>
      <c r="AX5" s="26"/>
      <c r="AY5" s="26"/>
      <c r="AZ5" s="26"/>
      <c r="BA5" s="30" t="s">
        <v>1454</v>
      </c>
      <c r="BB5" s="30" t="s">
        <v>1455</v>
      </c>
      <c r="BC5" s="31"/>
    </row>
    <row r="6" spans="1:55" s="32" customFormat="1" ht="16.5" customHeight="1">
      <c r="A6" s="33" t="s">
        <v>1456</v>
      </c>
      <c r="B6" s="34" t="s">
        <v>1457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7"/>
      <c r="AW6" s="37"/>
      <c r="AX6" s="37"/>
      <c r="AY6" s="37"/>
      <c r="AZ6" s="37"/>
      <c r="BA6" s="40" t="s">
        <v>1458</v>
      </c>
      <c r="BB6" s="40" t="s">
        <v>1459</v>
      </c>
      <c r="BC6" s="31"/>
    </row>
    <row r="7" spans="1:54" s="32" customFormat="1" ht="16.5" customHeight="1">
      <c r="A7" s="41">
        <v>21</v>
      </c>
      <c r="B7" s="42">
        <v>8111</v>
      </c>
      <c r="C7" s="43" t="s">
        <v>1651</v>
      </c>
      <c r="D7" s="376" t="s">
        <v>1612</v>
      </c>
      <c r="E7" s="459"/>
      <c r="F7" s="460"/>
      <c r="G7" s="129" t="s">
        <v>41</v>
      </c>
      <c r="H7" s="130"/>
      <c r="I7" s="130"/>
      <c r="J7" s="130"/>
      <c r="K7" s="27"/>
      <c r="L7" s="27"/>
      <c r="M7" s="27"/>
      <c r="N7" s="27"/>
      <c r="O7" s="27"/>
      <c r="P7" s="27"/>
      <c r="Q7" s="27"/>
      <c r="R7" s="27"/>
      <c r="S7" s="27"/>
      <c r="T7" s="46"/>
      <c r="U7" s="47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26"/>
      <c r="AV7" s="26"/>
      <c r="AW7" s="49"/>
      <c r="AX7" s="25"/>
      <c r="AY7" s="26"/>
      <c r="AZ7" s="49"/>
      <c r="BA7" s="50">
        <f>ROUND(Q8*AY15,0)</f>
        <v>487</v>
      </c>
      <c r="BB7" s="51" t="s">
        <v>1463</v>
      </c>
    </row>
    <row r="8" spans="1:54" s="32" customFormat="1" ht="16.5" customHeight="1">
      <c r="A8" s="41">
        <v>21</v>
      </c>
      <c r="B8" s="42">
        <v>8112</v>
      </c>
      <c r="C8" s="43" t="s">
        <v>1652</v>
      </c>
      <c r="D8" s="461"/>
      <c r="E8" s="462"/>
      <c r="F8" s="463"/>
      <c r="G8" s="127"/>
      <c r="H8" s="131"/>
      <c r="I8" s="131"/>
      <c r="J8" s="131"/>
      <c r="K8" s="31"/>
      <c r="L8" s="31"/>
      <c r="M8" s="55"/>
      <c r="N8" s="55"/>
      <c r="O8" s="55"/>
      <c r="P8" s="55"/>
      <c r="Q8" s="388">
        <f>'4知的障害児通園(基本)'!Q7:R7</f>
        <v>696</v>
      </c>
      <c r="R8" s="388"/>
      <c r="S8" s="55" t="s">
        <v>1465</v>
      </c>
      <c r="T8" s="55"/>
      <c r="U8" s="104" t="s">
        <v>1614</v>
      </c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9" t="s">
        <v>336</v>
      </c>
      <c r="AV8" s="372">
        <v>0.965</v>
      </c>
      <c r="AW8" s="373"/>
      <c r="AX8" s="107"/>
      <c r="AY8" s="108"/>
      <c r="AZ8" s="109"/>
      <c r="BA8" s="50">
        <f>ROUND(ROUND(Q8*AV8,0)*AY15,0)</f>
        <v>470</v>
      </c>
      <c r="BB8" s="51"/>
    </row>
    <row r="9" spans="1:54" s="32" customFormat="1" ht="16.5" customHeight="1">
      <c r="A9" s="41">
        <v>21</v>
      </c>
      <c r="B9" s="42">
        <v>8121</v>
      </c>
      <c r="C9" s="43" t="s">
        <v>1653</v>
      </c>
      <c r="D9" s="461"/>
      <c r="E9" s="462"/>
      <c r="F9" s="463"/>
      <c r="G9" s="129" t="s">
        <v>42</v>
      </c>
      <c r="H9" s="130"/>
      <c r="I9" s="130"/>
      <c r="J9" s="130"/>
      <c r="K9" s="27"/>
      <c r="L9" s="27"/>
      <c r="M9" s="27"/>
      <c r="N9" s="27"/>
      <c r="O9" s="27"/>
      <c r="P9" s="27"/>
      <c r="Q9" s="27"/>
      <c r="R9" s="27"/>
      <c r="S9" s="27"/>
      <c r="T9" s="46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26"/>
      <c r="AV9" s="26"/>
      <c r="AW9" s="49"/>
      <c r="AX9" s="432" t="s">
        <v>986</v>
      </c>
      <c r="AY9" s="433"/>
      <c r="AZ9" s="434"/>
      <c r="BA9" s="50">
        <f>ROUND(Q10*AY15,0)</f>
        <v>446</v>
      </c>
      <c r="BB9" s="51"/>
    </row>
    <row r="10" spans="1:54" s="32" customFormat="1" ht="16.5" customHeight="1">
      <c r="A10" s="41">
        <v>21</v>
      </c>
      <c r="B10" s="42">
        <v>8122</v>
      </c>
      <c r="C10" s="43" t="s">
        <v>987</v>
      </c>
      <c r="D10" s="461"/>
      <c r="E10" s="462"/>
      <c r="F10" s="463"/>
      <c r="G10" s="127"/>
      <c r="H10" s="131"/>
      <c r="I10" s="131"/>
      <c r="J10" s="131"/>
      <c r="K10" s="31"/>
      <c r="L10" s="31"/>
      <c r="M10" s="55"/>
      <c r="N10" s="55"/>
      <c r="O10" s="55"/>
      <c r="P10" s="55"/>
      <c r="Q10" s="388">
        <f>'4知的障害児通園(基本)'!Q9:R9</f>
        <v>637</v>
      </c>
      <c r="R10" s="388"/>
      <c r="S10" s="55" t="s">
        <v>1465</v>
      </c>
      <c r="T10" s="55"/>
      <c r="U10" s="104" t="s">
        <v>1614</v>
      </c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9" t="s">
        <v>336</v>
      </c>
      <c r="AV10" s="372">
        <v>0.965</v>
      </c>
      <c r="AW10" s="373"/>
      <c r="AX10" s="432"/>
      <c r="AY10" s="433"/>
      <c r="AZ10" s="434"/>
      <c r="BA10" s="50">
        <f>ROUND(ROUND(Q10*AV10,0)*AY15,0)</f>
        <v>431</v>
      </c>
      <c r="BB10" s="51"/>
    </row>
    <row r="11" spans="1:54" s="32" customFormat="1" ht="16.5" customHeight="1">
      <c r="A11" s="41">
        <v>21</v>
      </c>
      <c r="B11" s="42">
        <v>8131</v>
      </c>
      <c r="C11" s="43" t="s">
        <v>988</v>
      </c>
      <c r="D11" s="461"/>
      <c r="E11" s="462"/>
      <c r="F11" s="463"/>
      <c r="G11" s="129" t="s">
        <v>43</v>
      </c>
      <c r="H11" s="130"/>
      <c r="I11" s="130"/>
      <c r="J11" s="130"/>
      <c r="K11" s="27"/>
      <c r="L11" s="27"/>
      <c r="M11" s="27"/>
      <c r="N11" s="27"/>
      <c r="O11" s="27"/>
      <c r="P11" s="27"/>
      <c r="Q11" s="27"/>
      <c r="R11" s="27"/>
      <c r="S11" s="27"/>
      <c r="T11" s="46"/>
      <c r="U11" s="47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26"/>
      <c r="AV11" s="26"/>
      <c r="AW11" s="49"/>
      <c r="AX11" s="432"/>
      <c r="AY11" s="433"/>
      <c r="AZ11" s="434"/>
      <c r="BA11" s="50">
        <f>ROUND(Q12*AY15,0)</f>
        <v>405</v>
      </c>
      <c r="BB11" s="51"/>
    </row>
    <row r="12" spans="1:54" s="32" customFormat="1" ht="16.5" customHeight="1">
      <c r="A12" s="41">
        <v>21</v>
      </c>
      <c r="B12" s="42">
        <v>8132</v>
      </c>
      <c r="C12" s="43" t="s">
        <v>989</v>
      </c>
      <c r="D12" s="461"/>
      <c r="E12" s="462"/>
      <c r="F12" s="463"/>
      <c r="G12" s="127"/>
      <c r="H12" s="131"/>
      <c r="I12" s="131"/>
      <c r="J12" s="131"/>
      <c r="K12" s="31"/>
      <c r="L12" s="31"/>
      <c r="M12" s="55"/>
      <c r="N12" s="55"/>
      <c r="O12" s="55"/>
      <c r="P12" s="55"/>
      <c r="Q12" s="388">
        <f>'4知的障害児通園(基本)'!Q11:R11</f>
        <v>578</v>
      </c>
      <c r="R12" s="388"/>
      <c r="S12" s="55" t="s">
        <v>1465</v>
      </c>
      <c r="T12" s="55"/>
      <c r="U12" s="104" t="s">
        <v>1614</v>
      </c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9" t="s">
        <v>336</v>
      </c>
      <c r="AV12" s="372">
        <v>0.965</v>
      </c>
      <c r="AW12" s="373"/>
      <c r="AX12" s="432"/>
      <c r="AY12" s="433"/>
      <c r="AZ12" s="434"/>
      <c r="BA12" s="50">
        <f>ROUND(ROUND(Q12*AV12,0)*AY15,0)</f>
        <v>391</v>
      </c>
      <c r="BB12" s="51"/>
    </row>
    <row r="13" spans="1:54" s="32" customFormat="1" ht="16.5" customHeight="1">
      <c r="A13" s="41">
        <v>21</v>
      </c>
      <c r="B13" s="42">
        <v>8141</v>
      </c>
      <c r="C13" s="43" t="s">
        <v>990</v>
      </c>
      <c r="D13" s="461"/>
      <c r="E13" s="462"/>
      <c r="F13" s="463"/>
      <c r="G13" s="129" t="s">
        <v>44</v>
      </c>
      <c r="H13" s="130"/>
      <c r="I13" s="130"/>
      <c r="J13" s="130"/>
      <c r="K13" s="27"/>
      <c r="L13" s="27"/>
      <c r="M13" s="27"/>
      <c r="N13" s="27"/>
      <c r="O13" s="27"/>
      <c r="P13" s="27"/>
      <c r="Q13" s="27"/>
      <c r="R13" s="27"/>
      <c r="S13" s="27"/>
      <c r="T13" s="46"/>
      <c r="U13" s="47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26"/>
      <c r="AV13" s="26"/>
      <c r="AW13" s="49"/>
      <c r="AX13" s="432"/>
      <c r="AY13" s="433"/>
      <c r="AZ13" s="434"/>
      <c r="BA13" s="50">
        <f>ROUND(Q14*AY15,0)</f>
        <v>365</v>
      </c>
      <c r="BB13" s="51"/>
    </row>
    <row r="14" spans="1:54" s="32" customFormat="1" ht="16.5" customHeight="1">
      <c r="A14" s="41">
        <v>21</v>
      </c>
      <c r="B14" s="42">
        <v>8142</v>
      </c>
      <c r="C14" s="43" t="s">
        <v>991</v>
      </c>
      <c r="D14" s="461"/>
      <c r="E14" s="462"/>
      <c r="F14" s="463"/>
      <c r="G14" s="127"/>
      <c r="H14" s="131"/>
      <c r="I14" s="131"/>
      <c r="J14" s="131"/>
      <c r="K14" s="31"/>
      <c r="L14" s="31"/>
      <c r="M14" s="55"/>
      <c r="N14" s="55"/>
      <c r="O14" s="55"/>
      <c r="P14" s="55"/>
      <c r="Q14" s="388">
        <f>'4知的障害児通園(基本)'!Q13:R13</f>
        <v>521</v>
      </c>
      <c r="R14" s="388"/>
      <c r="S14" s="55" t="s">
        <v>1465</v>
      </c>
      <c r="T14" s="55"/>
      <c r="U14" s="104" t="s">
        <v>1614</v>
      </c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9" t="s">
        <v>336</v>
      </c>
      <c r="AV14" s="372">
        <v>0.965</v>
      </c>
      <c r="AW14" s="373"/>
      <c r="AX14" s="432"/>
      <c r="AY14" s="433"/>
      <c r="AZ14" s="434"/>
      <c r="BA14" s="50">
        <f>ROUND(ROUND(Q14*AV14,0)*AY15,0)</f>
        <v>352</v>
      </c>
      <c r="BB14" s="51"/>
    </row>
    <row r="15" spans="1:54" s="32" customFormat="1" ht="16.5" customHeight="1">
      <c r="A15" s="41">
        <v>21</v>
      </c>
      <c r="B15" s="42">
        <v>8151</v>
      </c>
      <c r="C15" s="43" t="s">
        <v>152</v>
      </c>
      <c r="D15" s="461"/>
      <c r="E15" s="462"/>
      <c r="F15" s="463"/>
      <c r="G15" s="129" t="s">
        <v>1072</v>
      </c>
      <c r="H15" s="130"/>
      <c r="I15" s="130"/>
      <c r="J15" s="130"/>
      <c r="K15" s="27"/>
      <c r="L15" s="27"/>
      <c r="M15" s="27"/>
      <c r="N15" s="27"/>
      <c r="O15" s="27"/>
      <c r="P15" s="27"/>
      <c r="Q15" s="27"/>
      <c r="R15" s="27"/>
      <c r="S15" s="27"/>
      <c r="T15" s="46"/>
      <c r="U15" s="47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26"/>
      <c r="AV15" s="26"/>
      <c r="AW15" s="49"/>
      <c r="AX15" s="113" t="s">
        <v>1528</v>
      </c>
      <c r="AY15" s="435">
        <v>0.7</v>
      </c>
      <c r="AZ15" s="436"/>
      <c r="BA15" s="50">
        <f>ROUND(Q16*AY15,0)</f>
        <v>350</v>
      </c>
      <c r="BB15" s="51"/>
    </row>
    <row r="16" spans="1:54" s="32" customFormat="1" ht="16.5" customHeight="1">
      <c r="A16" s="41">
        <v>21</v>
      </c>
      <c r="B16" s="42">
        <v>8152</v>
      </c>
      <c r="C16" s="43" t="s">
        <v>153</v>
      </c>
      <c r="D16" s="461"/>
      <c r="E16" s="462"/>
      <c r="F16" s="463"/>
      <c r="G16" s="127"/>
      <c r="H16" s="131"/>
      <c r="I16" s="131"/>
      <c r="J16" s="131"/>
      <c r="K16" s="31"/>
      <c r="L16" s="31"/>
      <c r="M16" s="55"/>
      <c r="N16" s="55"/>
      <c r="O16" s="55"/>
      <c r="P16" s="55"/>
      <c r="Q16" s="388">
        <f>'4知的障害児通園(基本)'!Q15:R15</f>
        <v>500</v>
      </c>
      <c r="R16" s="388"/>
      <c r="S16" s="55" t="s">
        <v>1465</v>
      </c>
      <c r="T16" s="55"/>
      <c r="U16" s="104" t="s">
        <v>1614</v>
      </c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9" t="s">
        <v>336</v>
      </c>
      <c r="AV16" s="372">
        <v>0.965</v>
      </c>
      <c r="AW16" s="373"/>
      <c r="AX16" s="107"/>
      <c r="AY16" s="108"/>
      <c r="AZ16" s="109"/>
      <c r="BA16" s="50">
        <f>ROUND(ROUND(Q16*AV16,0)*AY15,0)</f>
        <v>338</v>
      </c>
      <c r="BB16" s="51"/>
    </row>
    <row r="17" spans="1:54" s="32" customFormat="1" ht="16.5" customHeight="1">
      <c r="A17" s="41">
        <v>21</v>
      </c>
      <c r="B17" s="42">
        <v>8161</v>
      </c>
      <c r="C17" s="43" t="s">
        <v>154</v>
      </c>
      <c r="D17" s="461"/>
      <c r="E17" s="462"/>
      <c r="F17" s="463"/>
      <c r="G17" s="129" t="s">
        <v>1073</v>
      </c>
      <c r="H17" s="130"/>
      <c r="I17" s="130"/>
      <c r="J17" s="130"/>
      <c r="K17" s="27"/>
      <c r="L17" s="27"/>
      <c r="M17" s="27"/>
      <c r="N17" s="27"/>
      <c r="O17" s="27"/>
      <c r="P17" s="27"/>
      <c r="Q17" s="27"/>
      <c r="R17" s="27"/>
      <c r="S17" s="27"/>
      <c r="T17" s="46"/>
      <c r="U17" s="47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26"/>
      <c r="AV17" s="26"/>
      <c r="AW17" s="49"/>
      <c r="AX17" s="116"/>
      <c r="AY17" s="31"/>
      <c r="AZ17" s="68"/>
      <c r="BA17" s="50">
        <f>ROUND(Q18*AY15,0)</f>
        <v>336</v>
      </c>
      <c r="BB17" s="51"/>
    </row>
    <row r="18" spans="1:54" s="32" customFormat="1" ht="16.5" customHeight="1">
      <c r="A18" s="41">
        <v>21</v>
      </c>
      <c r="B18" s="42">
        <v>8162</v>
      </c>
      <c r="C18" s="43" t="s">
        <v>1710</v>
      </c>
      <c r="D18" s="461"/>
      <c r="E18" s="462"/>
      <c r="F18" s="463"/>
      <c r="G18" s="127"/>
      <c r="H18" s="131"/>
      <c r="I18" s="131"/>
      <c r="J18" s="131"/>
      <c r="K18" s="31"/>
      <c r="L18" s="31"/>
      <c r="M18" s="55"/>
      <c r="N18" s="55"/>
      <c r="O18" s="55"/>
      <c r="P18" s="55"/>
      <c r="Q18" s="388">
        <f>'4知的障害児通園(基本)'!Q17:R17</f>
        <v>480</v>
      </c>
      <c r="R18" s="388"/>
      <c r="S18" s="55" t="s">
        <v>1465</v>
      </c>
      <c r="T18" s="55"/>
      <c r="U18" s="104" t="s">
        <v>1614</v>
      </c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9" t="s">
        <v>336</v>
      </c>
      <c r="AV18" s="372">
        <v>0.965</v>
      </c>
      <c r="AW18" s="373"/>
      <c r="AX18" s="107"/>
      <c r="AY18" s="108"/>
      <c r="AZ18" s="109"/>
      <c r="BA18" s="50">
        <f>ROUND(ROUND(Q18*AV18,0)*AY15,0)</f>
        <v>324</v>
      </c>
      <c r="BB18" s="51"/>
    </row>
    <row r="19" spans="1:54" s="32" customFormat="1" ht="16.5" customHeight="1">
      <c r="A19" s="41">
        <v>21</v>
      </c>
      <c r="B19" s="42">
        <v>8171</v>
      </c>
      <c r="C19" s="43" t="s">
        <v>1711</v>
      </c>
      <c r="D19" s="461"/>
      <c r="E19" s="462"/>
      <c r="F19" s="463"/>
      <c r="G19" s="129" t="s">
        <v>1074</v>
      </c>
      <c r="H19" s="130"/>
      <c r="I19" s="130"/>
      <c r="J19" s="130"/>
      <c r="K19" s="27"/>
      <c r="L19" s="27"/>
      <c r="M19" s="27"/>
      <c r="N19" s="27"/>
      <c r="O19" s="27"/>
      <c r="P19" s="27"/>
      <c r="Q19" s="27"/>
      <c r="R19" s="27"/>
      <c r="S19" s="27"/>
      <c r="T19" s="46"/>
      <c r="U19" s="47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26"/>
      <c r="AV19" s="26"/>
      <c r="AW19" s="49"/>
      <c r="AX19" s="116"/>
      <c r="AY19" s="31"/>
      <c r="AZ19" s="68"/>
      <c r="BA19" s="50">
        <f>ROUND(Q20*AY15,0)</f>
        <v>321</v>
      </c>
      <c r="BB19" s="51"/>
    </row>
    <row r="20" spans="1:54" s="32" customFormat="1" ht="16.5" customHeight="1">
      <c r="A20" s="41">
        <v>21</v>
      </c>
      <c r="B20" s="42">
        <v>8172</v>
      </c>
      <c r="C20" s="43" t="s">
        <v>1712</v>
      </c>
      <c r="D20" s="464"/>
      <c r="E20" s="465"/>
      <c r="F20" s="466"/>
      <c r="G20" s="127"/>
      <c r="H20" s="131"/>
      <c r="I20" s="131"/>
      <c r="J20" s="131"/>
      <c r="K20" s="37"/>
      <c r="L20" s="37"/>
      <c r="M20" s="38"/>
      <c r="N20" s="38"/>
      <c r="O20" s="38"/>
      <c r="P20" s="38"/>
      <c r="Q20" s="385">
        <f>'4知的障害児通園(基本)'!Q19:R19</f>
        <v>458</v>
      </c>
      <c r="R20" s="385"/>
      <c r="S20" s="38" t="s">
        <v>1465</v>
      </c>
      <c r="T20" s="38"/>
      <c r="U20" s="100" t="s">
        <v>1614</v>
      </c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5" t="s">
        <v>336</v>
      </c>
      <c r="AV20" s="386">
        <v>0.965</v>
      </c>
      <c r="AW20" s="387"/>
      <c r="AX20" s="107"/>
      <c r="AY20" s="108"/>
      <c r="AZ20" s="109"/>
      <c r="BA20" s="76">
        <f>ROUND(ROUND(Q20*AV20,0)*AY15,0)</f>
        <v>309</v>
      </c>
      <c r="BB20" s="51"/>
    </row>
    <row r="21" spans="1:54" s="32" customFormat="1" ht="16.5" customHeight="1">
      <c r="A21" s="41">
        <v>21</v>
      </c>
      <c r="B21" s="42">
        <v>8211</v>
      </c>
      <c r="C21" s="43" t="s">
        <v>1713</v>
      </c>
      <c r="D21" s="376" t="s">
        <v>962</v>
      </c>
      <c r="E21" s="459"/>
      <c r="F21" s="460"/>
      <c r="G21" s="129" t="s">
        <v>41</v>
      </c>
      <c r="H21" s="130"/>
      <c r="I21" s="130"/>
      <c r="J21" s="130"/>
      <c r="K21" s="27"/>
      <c r="L21" s="27"/>
      <c r="M21" s="27"/>
      <c r="N21" s="27"/>
      <c r="O21" s="27"/>
      <c r="P21" s="27"/>
      <c r="Q21" s="27"/>
      <c r="R21" s="27"/>
      <c r="S21" s="27"/>
      <c r="T21" s="46"/>
      <c r="U21" s="47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26"/>
      <c r="AV21" s="26"/>
      <c r="AW21" s="49"/>
      <c r="AX21" s="116"/>
      <c r="AY21" s="31"/>
      <c r="AZ21" s="68"/>
      <c r="BA21" s="50">
        <f>ROUND(Q22*AY15,0)</f>
        <v>487</v>
      </c>
      <c r="BB21" s="51"/>
    </row>
    <row r="22" spans="1:54" s="32" customFormat="1" ht="16.5" customHeight="1">
      <c r="A22" s="41">
        <v>21</v>
      </c>
      <c r="B22" s="42">
        <v>8212</v>
      </c>
      <c r="C22" s="43" t="s">
        <v>1714</v>
      </c>
      <c r="D22" s="461"/>
      <c r="E22" s="462"/>
      <c r="F22" s="463"/>
      <c r="G22" s="127"/>
      <c r="H22" s="131"/>
      <c r="I22" s="131"/>
      <c r="J22" s="131"/>
      <c r="K22" s="31"/>
      <c r="L22" s="31"/>
      <c r="M22" s="55"/>
      <c r="N22" s="55"/>
      <c r="O22" s="55"/>
      <c r="P22" s="55"/>
      <c r="Q22" s="388">
        <f>'4知的障害児通園(基本)'!Q21:R21</f>
        <v>696</v>
      </c>
      <c r="R22" s="388"/>
      <c r="S22" s="55" t="s">
        <v>1465</v>
      </c>
      <c r="T22" s="55"/>
      <c r="U22" s="104" t="s">
        <v>1614</v>
      </c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9" t="s">
        <v>336</v>
      </c>
      <c r="AV22" s="372">
        <v>0.965</v>
      </c>
      <c r="AW22" s="373"/>
      <c r="AX22" s="107"/>
      <c r="AY22" s="108"/>
      <c r="AZ22" s="109"/>
      <c r="BA22" s="50">
        <f>ROUND(ROUND(Q22*AV22,0)*AY15,0)</f>
        <v>470</v>
      </c>
      <c r="BB22" s="51"/>
    </row>
    <row r="23" spans="1:54" s="32" customFormat="1" ht="16.5" customHeight="1">
      <c r="A23" s="41">
        <v>21</v>
      </c>
      <c r="B23" s="42">
        <v>8221</v>
      </c>
      <c r="C23" s="43" t="s">
        <v>1715</v>
      </c>
      <c r="D23" s="461"/>
      <c r="E23" s="462"/>
      <c r="F23" s="463"/>
      <c r="G23" s="129" t="s">
        <v>42</v>
      </c>
      <c r="H23" s="130"/>
      <c r="I23" s="130"/>
      <c r="J23" s="130"/>
      <c r="K23" s="27"/>
      <c r="L23" s="27"/>
      <c r="M23" s="27"/>
      <c r="N23" s="27"/>
      <c r="O23" s="27"/>
      <c r="P23" s="27"/>
      <c r="Q23" s="27"/>
      <c r="R23" s="27"/>
      <c r="S23" s="27"/>
      <c r="T23" s="46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26"/>
      <c r="AV23" s="26"/>
      <c r="AW23" s="49"/>
      <c r="AX23" s="110"/>
      <c r="AY23" s="111"/>
      <c r="AZ23" s="112"/>
      <c r="BA23" s="50">
        <f>ROUND(Q24*AY15,0)</f>
        <v>446</v>
      </c>
      <c r="BB23" s="51"/>
    </row>
    <row r="24" spans="1:54" s="32" customFormat="1" ht="16.5" customHeight="1">
      <c r="A24" s="41">
        <v>21</v>
      </c>
      <c r="B24" s="42">
        <v>8222</v>
      </c>
      <c r="C24" s="43" t="s">
        <v>1716</v>
      </c>
      <c r="D24" s="461"/>
      <c r="E24" s="462"/>
      <c r="F24" s="463"/>
      <c r="G24" s="127"/>
      <c r="H24" s="131"/>
      <c r="I24" s="131"/>
      <c r="J24" s="131"/>
      <c r="K24" s="31"/>
      <c r="L24" s="31"/>
      <c r="M24" s="55"/>
      <c r="N24" s="55"/>
      <c r="O24" s="55"/>
      <c r="P24" s="55"/>
      <c r="Q24" s="388">
        <f>'4知的障害児通園(基本)'!Q23:R23</f>
        <v>637</v>
      </c>
      <c r="R24" s="388"/>
      <c r="S24" s="55" t="s">
        <v>1465</v>
      </c>
      <c r="T24" s="55"/>
      <c r="U24" s="104" t="s">
        <v>1614</v>
      </c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9" t="s">
        <v>336</v>
      </c>
      <c r="AV24" s="372">
        <v>0.965</v>
      </c>
      <c r="AW24" s="373"/>
      <c r="AX24" s="110"/>
      <c r="AY24" s="111"/>
      <c r="AZ24" s="112"/>
      <c r="BA24" s="50">
        <f>ROUND(ROUND(Q24*AV24,0)*AY15,0)</f>
        <v>431</v>
      </c>
      <c r="BB24" s="51"/>
    </row>
    <row r="25" spans="1:54" s="32" customFormat="1" ht="16.5" customHeight="1">
      <c r="A25" s="41">
        <v>21</v>
      </c>
      <c r="B25" s="42">
        <v>8231</v>
      </c>
      <c r="C25" s="43" t="s">
        <v>1717</v>
      </c>
      <c r="D25" s="461"/>
      <c r="E25" s="462"/>
      <c r="F25" s="463"/>
      <c r="G25" s="129" t="s">
        <v>43</v>
      </c>
      <c r="H25" s="130"/>
      <c r="I25" s="130"/>
      <c r="J25" s="130"/>
      <c r="K25" s="27"/>
      <c r="L25" s="27"/>
      <c r="M25" s="27"/>
      <c r="N25" s="27"/>
      <c r="O25" s="27"/>
      <c r="P25" s="27"/>
      <c r="Q25" s="27"/>
      <c r="R25" s="27"/>
      <c r="S25" s="27"/>
      <c r="T25" s="46"/>
      <c r="U25" s="47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26"/>
      <c r="AV25" s="26"/>
      <c r="AW25" s="49"/>
      <c r="AX25" s="110"/>
      <c r="AY25" s="111"/>
      <c r="AZ25" s="112"/>
      <c r="BA25" s="50">
        <f>ROUND(Q26*AY15,0)</f>
        <v>405</v>
      </c>
      <c r="BB25" s="51"/>
    </row>
    <row r="26" spans="1:54" s="32" customFormat="1" ht="16.5" customHeight="1">
      <c r="A26" s="41">
        <v>21</v>
      </c>
      <c r="B26" s="42">
        <v>8232</v>
      </c>
      <c r="C26" s="43" t="s">
        <v>1718</v>
      </c>
      <c r="D26" s="461"/>
      <c r="E26" s="462"/>
      <c r="F26" s="463"/>
      <c r="G26" s="127"/>
      <c r="H26" s="131"/>
      <c r="I26" s="131"/>
      <c r="J26" s="131"/>
      <c r="K26" s="31"/>
      <c r="L26" s="31"/>
      <c r="M26" s="55"/>
      <c r="N26" s="55"/>
      <c r="O26" s="55"/>
      <c r="P26" s="55"/>
      <c r="Q26" s="388">
        <f>'4知的障害児通園(基本)'!Q25:R25</f>
        <v>578</v>
      </c>
      <c r="R26" s="388"/>
      <c r="S26" s="55" t="s">
        <v>1465</v>
      </c>
      <c r="T26" s="55"/>
      <c r="U26" s="104" t="s">
        <v>1614</v>
      </c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9" t="s">
        <v>336</v>
      </c>
      <c r="AV26" s="372">
        <v>0.965</v>
      </c>
      <c r="AW26" s="373"/>
      <c r="AX26" s="110"/>
      <c r="AY26" s="111"/>
      <c r="AZ26" s="112"/>
      <c r="BA26" s="50">
        <f>ROUND(ROUND(Q26*AV26,0)*AY15,0)</f>
        <v>391</v>
      </c>
      <c r="BB26" s="51"/>
    </row>
    <row r="27" spans="1:54" s="32" customFormat="1" ht="16.5" customHeight="1">
      <c r="A27" s="41">
        <v>21</v>
      </c>
      <c r="B27" s="42">
        <v>8241</v>
      </c>
      <c r="C27" s="43" t="s">
        <v>1719</v>
      </c>
      <c r="D27" s="461"/>
      <c r="E27" s="462"/>
      <c r="F27" s="463"/>
      <c r="G27" s="129" t="s">
        <v>44</v>
      </c>
      <c r="H27" s="130"/>
      <c r="I27" s="130"/>
      <c r="J27" s="130"/>
      <c r="K27" s="27"/>
      <c r="L27" s="27"/>
      <c r="M27" s="27"/>
      <c r="N27" s="27"/>
      <c r="O27" s="27"/>
      <c r="P27" s="27"/>
      <c r="Q27" s="27"/>
      <c r="R27" s="27"/>
      <c r="S27" s="27"/>
      <c r="T27" s="46"/>
      <c r="U27" s="47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26"/>
      <c r="AV27" s="26"/>
      <c r="AW27" s="49"/>
      <c r="AX27" s="110"/>
      <c r="AY27" s="111"/>
      <c r="AZ27" s="112"/>
      <c r="BA27" s="50">
        <f>ROUND(Q28*AY15,0)</f>
        <v>365</v>
      </c>
      <c r="BB27" s="51"/>
    </row>
    <row r="28" spans="1:54" s="32" customFormat="1" ht="16.5" customHeight="1">
      <c r="A28" s="41">
        <v>21</v>
      </c>
      <c r="B28" s="42">
        <v>8242</v>
      </c>
      <c r="C28" s="43" t="s">
        <v>1720</v>
      </c>
      <c r="D28" s="461"/>
      <c r="E28" s="462"/>
      <c r="F28" s="463"/>
      <c r="G28" s="127"/>
      <c r="H28" s="131"/>
      <c r="I28" s="131"/>
      <c r="J28" s="131"/>
      <c r="K28" s="31"/>
      <c r="L28" s="31"/>
      <c r="M28" s="55"/>
      <c r="N28" s="55"/>
      <c r="O28" s="55"/>
      <c r="P28" s="55"/>
      <c r="Q28" s="388">
        <f>'4知的障害児通園(基本)'!Q27:R27</f>
        <v>521</v>
      </c>
      <c r="R28" s="388"/>
      <c r="S28" s="55" t="s">
        <v>1465</v>
      </c>
      <c r="T28" s="55"/>
      <c r="U28" s="104" t="s">
        <v>1614</v>
      </c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9" t="s">
        <v>336</v>
      </c>
      <c r="AV28" s="372">
        <v>0.965</v>
      </c>
      <c r="AW28" s="373"/>
      <c r="AX28" s="110"/>
      <c r="AY28" s="111"/>
      <c r="AZ28" s="112"/>
      <c r="BA28" s="50">
        <f>ROUND(ROUND(Q28*AV28,0)*AY15,0)</f>
        <v>352</v>
      </c>
      <c r="BB28" s="51"/>
    </row>
    <row r="29" spans="1:54" s="32" customFormat="1" ht="16.5" customHeight="1">
      <c r="A29" s="41">
        <v>21</v>
      </c>
      <c r="B29" s="42">
        <v>8251</v>
      </c>
      <c r="C29" s="43" t="s">
        <v>1721</v>
      </c>
      <c r="D29" s="461"/>
      <c r="E29" s="462"/>
      <c r="F29" s="463"/>
      <c r="G29" s="129" t="s">
        <v>1072</v>
      </c>
      <c r="H29" s="130"/>
      <c r="I29" s="130"/>
      <c r="J29" s="130"/>
      <c r="K29" s="27"/>
      <c r="L29" s="27"/>
      <c r="M29" s="27"/>
      <c r="N29" s="27"/>
      <c r="O29" s="27"/>
      <c r="P29" s="27"/>
      <c r="Q29" s="27"/>
      <c r="R29" s="27"/>
      <c r="S29" s="27"/>
      <c r="T29" s="46"/>
      <c r="U29" s="47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26"/>
      <c r="AV29" s="26"/>
      <c r="AW29" s="49"/>
      <c r="AX29" s="113"/>
      <c r="AY29" s="114"/>
      <c r="AZ29" s="115"/>
      <c r="BA29" s="50">
        <f>ROUND(Q30*AY15,0)</f>
        <v>350</v>
      </c>
      <c r="BB29" s="51"/>
    </row>
    <row r="30" spans="1:54" s="32" customFormat="1" ht="16.5" customHeight="1">
      <c r="A30" s="41">
        <v>21</v>
      </c>
      <c r="B30" s="42">
        <v>8252</v>
      </c>
      <c r="C30" s="43" t="s">
        <v>1722</v>
      </c>
      <c r="D30" s="461"/>
      <c r="E30" s="462"/>
      <c r="F30" s="463"/>
      <c r="G30" s="127"/>
      <c r="H30" s="131"/>
      <c r="I30" s="131"/>
      <c r="J30" s="131"/>
      <c r="K30" s="31"/>
      <c r="L30" s="31"/>
      <c r="M30" s="55"/>
      <c r="N30" s="55"/>
      <c r="O30" s="55"/>
      <c r="P30" s="55"/>
      <c r="Q30" s="388">
        <f>'4知的障害児通園(基本)'!Q29:R29</f>
        <v>500</v>
      </c>
      <c r="R30" s="388"/>
      <c r="S30" s="55" t="s">
        <v>1465</v>
      </c>
      <c r="T30" s="55"/>
      <c r="U30" s="104" t="s">
        <v>1614</v>
      </c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9" t="s">
        <v>336</v>
      </c>
      <c r="AV30" s="372">
        <v>0.965</v>
      </c>
      <c r="AW30" s="373"/>
      <c r="AX30" s="107"/>
      <c r="AY30" s="108"/>
      <c r="AZ30" s="109"/>
      <c r="BA30" s="50">
        <f>ROUND(ROUND(Q30*AV30,0)*AY15,0)</f>
        <v>338</v>
      </c>
      <c r="BB30" s="51"/>
    </row>
    <row r="31" spans="1:54" s="32" customFormat="1" ht="16.5" customHeight="1">
      <c r="A31" s="41">
        <v>21</v>
      </c>
      <c r="B31" s="42">
        <v>8261</v>
      </c>
      <c r="C31" s="43" t="s">
        <v>1723</v>
      </c>
      <c r="D31" s="461"/>
      <c r="E31" s="462"/>
      <c r="F31" s="463"/>
      <c r="G31" s="129" t="s">
        <v>1073</v>
      </c>
      <c r="H31" s="130"/>
      <c r="I31" s="130"/>
      <c r="J31" s="130"/>
      <c r="K31" s="27"/>
      <c r="L31" s="27"/>
      <c r="M31" s="27"/>
      <c r="N31" s="27"/>
      <c r="O31" s="27"/>
      <c r="P31" s="27"/>
      <c r="Q31" s="27"/>
      <c r="R31" s="27"/>
      <c r="S31" s="27"/>
      <c r="T31" s="46"/>
      <c r="U31" s="47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26"/>
      <c r="AV31" s="26"/>
      <c r="AW31" s="49"/>
      <c r="AX31" s="116"/>
      <c r="AY31" s="31"/>
      <c r="AZ31" s="68"/>
      <c r="BA31" s="50">
        <f>ROUND(Q32*AY15,0)</f>
        <v>336</v>
      </c>
      <c r="BB31" s="51"/>
    </row>
    <row r="32" spans="1:54" s="32" customFormat="1" ht="16.5" customHeight="1">
      <c r="A32" s="41">
        <v>21</v>
      </c>
      <c r="B32" s="42">
        <v>8262</v>
      </c>
      <c r="C32" s="43" t="s">
        <v>1724</v>
      </c>
      <c r="D32" s="461"/>
      <c r="E32" s="462"/>
      <c r="F32" s="463"/>
      <c r="G32" s="127"/>
      <c r="H32" s="131"/>
      <c r="I32" s="131"/>
      <c r="J32" s="131"/>
      <c r="K32" s="31"/>
      <c r="L32" s="31"/>
      <c r="M32" s="55"/>
      <c r="N32" s="55"/>
      <c r="O32" s="55"/>
      <c r="P32" s="55"/>
      <c r="Q32" s="388">
        <f>'4知的障害児通園(基本)'!Q31:R31</f>
        <v>480</v>
      </c>
      <c r="R32" s="388"/>
      <c r="S32" s="55" t="s">
        <v>1465</v>
      </c>
      <c r="T32" s="55"/>
      <c r="U32" s="104" t="s">
        <v>1614</v>
      </c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9" t="s">
        <v>336</v>
      </c>
      <c r="AV32" s="372">
        <v>0.965</v>
      </c>
      <c r="AW32" s="373"/>
      <c r="AX32" s="107"/>
      <c r="AY32" s="108"/>
      <c r="AZ32" s="109"/>
      <c r="BA32" s="50">
        <f>ROUND(ROUND(Q32*AV32,0)*AY15,0)</f>
        <v>324</v>
      </c>
      <c r="BB32" s="51"/>
    </row>
    <row r="33" spans="1:54" s="32" customFormat="1" ht="16.5" customHeight="1">
      <c r="A33" s="41">
        <v>21</v>
      </c>
      <c r="B33" s="42">
        <v>8271</v>
      </c>
      <c r="C33" s="43" t="s">
        <v>1725</v>
      </c>
      <c r="D33" s="461"/>
      <c r="E33" s="462"/>
      <c r="F33" s="463"/>
      <c r="G33" s="129" t="s">
        <v>1074</v>
      </c>
      <c r="H33" s="130"/>
      <c r="I33" s="130"/>
      <c r="J33" s="130"/>
      <c r="K33" s="27"/>
      <c r="L33" s="27"/>
      <c r="M33" s="27"/>
      <c r="N33" s="27"/>
      <c r="O33" s="27"/>
      <c r="P33" s="27"/>
      <c r="Q33" s="27"/>
      <c r="R33" s="27"/>
      <c r="S33" s="27"/>
      <c r="T33" s="46"/>
      <c r="U33" s="47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26"/>
      <c r="AV33" s="26"/>
      <c r="AW33" s="49"/>
      <c r="AX33" s="116"/>
      <c r="AY33" s="31"/>
      <c r="AZ33" s="68"/>
      <c r="BA33" s="50">
        <f>ROUND(Q34*AY15,0)</f>
        <v>321</v>
      </c>
      <c r="BB33" s="51"/>
    </row>
    <row r="34" spans="1:54" s="32" customFormat="1" ht="16.5" customHeight="1">
      <c r="A34" s="41">
        <v>21</v>
      </c>
      <c r="B34" s="42">
        <v>8272</v>
      </c>
      <c r="C34" s="43" t="s">
        <v>1726</v>
      </c>
      <c r="D34" s="464"/>
      <c r="E34" s="465"/>
      <c r="F34" s="466"/>
      <c r="G34" s="127"/>
      <c r="H34" s="131"/>
      <c r="I34" s="131"/>
      <c r="J34" s="131"/>
      <c r="K34" s="37"/>
      <c r="L34" s="37"/>
      <c r="M34" s="38"/>
      <c r="N34" s="38"/>
      <c r="O34" s="38"/>
      <c r="P34" s="38"/>
      <c r="Q34" s="385">
        <f>'4知的障害児通園(基本)'!Q33:R33</f>
        <v>458</v>
      </c>
      <c r="R34" s="385"/>
      <c r="S34" s="38" t="s">
        <v>1465</v>
      </c>
      <c r="T34" s="38"/>
      <c r="U34" s="100" t="s">
        <v>1614</v>
      </c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5" t="s">
        <v>336</v>
      </c>
      <c r="AV34" s="386">
        <v>0.965</v>
      </c>
      <c r="AW34" s="387"/>
      <c r="AX34" s="107"/>
      <c r="AY34" s="108"/>
      <c r="AZ34" s="109"/>
      <c r="BA34" s="76">
        <f>ROUND(ROUND(Q34*AV34,0)*AY15,0)</f>
        <v>309</v>
      </c>
      <c r="BB34" s="51"/>
    </row>
    <row r="35" spans="1:54" s="32" customFormat="1" ht="16.5" customHeight="1">
      <c r="A35" s="201">
        <v>21</v>
      </c>
      <c r="B35" s="202">
        <v>8341</v>
      </c>
      <c r="C35" s="169" t="s">
        <v>35</v>
      </c>
      <c r="D35" s="355" t="s">
        <v>15</v>
      </c>
      <c r="E35" s="356"/>
      <c r="F35" s="357"/>
      <c r="G35" s="225" t="s">
        <v>1172</v>
      </c>
      <c r="H35" s="226"/>
      <c r="I35" s="226"/>
      <c r="J35" s="226"/>
      <c r="K35" s="213"/>
      <c r="L35" s="213"/>
      <c r="M35" s="212"/>
      <c r="N35" s="212"/>
      <c r="O35" s="212"/>
      <c r="P35" s="212"/>
      <c r="Q35" s="215"/>
      <c r="R35" s="215"/>
      <c r="S35" s="212"/>
      <c r="T35" s="212"/>
      <c r="U35" s="237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9"/>
      <c r="AV35" s="240"/>
      <c r="AW35" s="241"/>
      <c r="AX35" s="244"/>
      <c r="AY35" s="245"/>
      <c r="AZ35" s="246"/>
      <c r="BA35" s="218">
        <f>ROUND(Q36*AY15,0)</f>
        <v>851</v>
      </c>
      <c r="BB35" s="51"/>
    </row>
    <row r="36" spans="1:54" s="32" customFormat="1" ht="16.5" customHeight="1">
      <c r="A36" s="201">
        <v>21</v>
      </c>
      <c r="B36" s="202">
        <v>8342</v>
      </c>
      <c r="C36" s="169" t="s">
        <v>36</v>
      </c>
      <c r="D36" s="358"/>
      <c r="E36" s="359"/>
      <c r="F36" s="360"/>
      <c r="G36" s="225"/>
      <c r="H36" s="226"/>
      <c r="I36" s="226"/>
      <c r="J36" s="226"/>
      <c r="K36" s="213"/>
      <c r="L36" s="213"/>
      <c r="M36" s="212"/>
      <c r="N36" s="212"/>
      <c r="O36" s="212"/>
      <c r="P36" s="212"/>
      <c r="Q36" s="409">
        <f>'4知的障害児通園(基本)'!Q35:R35</f>
        <v>1216</v>
      </c>
      <c r="R36" s="409"/>
      <c r="S36" s="212" t="s">
        <v>1465</v>
      </c>
      <c r="T36" s="212"/>
      <c r="U36" s="204" t="s">
        <v>1614</v>
      </c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228" t="s">
        <v>336</v>
      </c>
      <c r="AV36" s="468">
        <v>0.965</v>
      </c>
      <c r="AW36" s="469"/>
      <c r="AX36" s="244"/>
      <c r="AY36" s="245"/>
      <c r="AZ36" s="246"/>
      <c r="BA36" s="182">
        <f>ROUND(ROUND(Q36*AV36,0)*AY15,0)</f>
        <v>821</v>
      </c>
      <c r="BB36" s="51"/>
    </row>
    <row r="37" spans="1:54" s="31" customFormat="1" ht="16.5" customHeight="1">
      <c r="A37" s="41">
        <v>21</v>
      </c>
      <c r="B37" s="42">
        <v>8311</v>
      </c>
      <c r="C37" s="43" t="s">
        <v>37</v>
      </c>
      <c r="D37" s="358"/>
      <c r="E37" s="359"/>
      <c r="F37" s="360"/>
      <c r="G37" s="129" t="s">
        <v>200</v>
      </c>
      <c r="H37" s="130"/>
      <c r="I37" s="130"/>
      <c r="J37" s="130"/>
      <c r="K37" s="27"/>
      <c r="L37" s="27"/>
      <c r="M37" s="27"/>
      <c r="N37" s="27"/>
      <c r="O37" s="27"/>
      <c r="P37" s="27"/>
      <c r="Q37" s="27"/>
      <c r="R37" s="27"/>
      <c r="S37" s="27"/>
      <c r="T37" s="46"/>
      <c r="U37" s="47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26"/>
      <c r="AV37" s="26"/>
      <c r="AW37" s="49"/>
      <c r="AX37" s="116"/>
      <c r="AZ37" s="68"/>
      <c r="BA37" s="50">
        <f>ROUND(Q38*AY15,0)</f>
        <v>749</v>
      </c>
      <c r="BB37" s="51"/>
    </row>
    <row r="38" spans="1:54" s="31" customFormat="1" ht="16.5" customHeight="1">
      <c r="A38" s="41">
        <v>21</v>
      </c>
      <c r="B38" s="42">
        <v>8312</v>
      </c>
      <c r="C38" s="43" t="s">
        <v>38</v>
      </c>
      <c r="D38" s="358"/>
      <c r="E38" s="359"/>
      <c r="F38" s="360"/>
      <c r="G38" s="127"/>
      <c r="H38" s="131"/>
      <c r="I38" s="131"/>
      <c r="J38" s="131"/>
      <c r="M38" s="55"/>
      <c r="N38" s="55"/>
      <c r="O38" s="55"/>
      <c r="P38" s="55"/>
      <c r="Q38" s="467">
        <f>'4知的障害児通園(基本)'!Q37:R37</f>
        <v>1070</v>
      </c>
      <c r="R38" s="467"/>
      <c r="S38" s="55" t="s">
        <v>1465</v>
      </c>
      <c r="T38" s="55"/>
      <c r="U38" s="104" t="s">
        <v>1614</v>
      </c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9" t="s">
        <v>336</v>
      </c>
      <c r="AV38" s="372">
        <v>0.965</v>
      </c>
      <c r="AW38" s="373"/>
      <c r="AX38" s="107"/>
      <c r="AY38" s="108"/>
      <c r="AZ38" s="109"/>
      <c r="BA38" s="50">
        <f>ROUND(ROUND(Q38*AV38,0)*AY15,0)</f>
        <v>723</v>
      </c>
      <c r="BB38" s="51"/>
    </row>
    <row r="39" spans="1:54" s="31" customFormat="1" ht="16.5" customHeight="1">
      <c r="A39" s="41">
        <v>21</v>
      </c>
      <c r="B39" s="42">
        <v>8321</v>
      </c>
      <c r="C39" s="43" t="s">
        <v>39</v>
      </c>
      <c r="D39" s="358"/>
      <c r="E39" s="359"/>
      <c r="F39" s="360"/>
      <c r="G39" s="129" t="s">
        <v>194</v>
      </c>
      <c r="H39" s="130"/>
      <c r="I39" s="130"/>
      <c r="J39" s="130"/>
      <c r="K39" s="27"/>
      <c r="L39" s="27"/>
      <c r="M39" s="27"/>
      <c r="N39" s="27"/>
      <c r="O39" s="27"/>
      <c r="P39" s="27"/>
      <c r="Q39" s="27"/>
      <c r="R39" s="27"/>
      <c r="S39" s="27"/>
      <c r="T39" s="46"/>
      <c r="U39" s="47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26"/>
      <c r="AV39" s="26"/>
      <c r="AW39" s="49"/>
      <c r="AX39" s="110"/>
      <c r="AY39" s="111"/>
      <c r="AZ39" s="112"/>
      <c r="BA39" s="50">
        <f>ROUND(Q40*AY15,0)</f>
        <v>689</v>
      </c>
      <c r="BB39" s="51"/>
    </row>
    <row r="40" spans="1:54" s="31" customFormat="1" ht="16.5" customHeight="1">
      <c r="A40" s="41">
        <v>21</v>
      </c>
      <c r="B40" s="42">
        <v>8322</v>
      </c>
      <c r="C40" s="43" t="s">
        <v>40</v>
      </c>
      <c r="D40" s="358"/>
      <c r="E40" s="359"/>
      <c r="F40" s="360"/>
      <c r="G40" s="127"/>
      <c r="H40" s="131"/>
      <c r="I40" s="131"/>
      <c r="J40" s="131"/>
      <c r="M40" s="55"/>
      <c r="N40" s="55"/>
      <c r="O40" s="55"/>
      <c r="P40" s="55"/>
      <c r="Q40" s="388">
        <f>'4知的障害児通園(基本)'!Q39:R39</f>
        <v>984</v>
      </c>
      <c r="R40" s="388"/>
      <c r="S40" s="55" t="s">
        <v>1465</v>
      </c>
      <c r="T40" s="55"/>
      <c r="U40" s="104" t="s">
        <v>1614</v>
      </c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9" t="s">
        <v>336</v>
      </c>
      <c r="AV40" s="372">
        <v>0.965</v>
      </c>
      <c r="AW40" s="373"/>
      <c r="AX40" s="110"/>
      <c r="AY40" s="111"/>
      <c r="AZ40" s="112"/>
      <c r="BA40" s="50">
        <f>ROUND(ROUND(Q40*AV40,0)*AY15,0)</f>
        <v>665</v>
      </c>
      <c r="BB40" s="51"/>
    </row>
    <row r="41" spans="1:54" s="31" customFormat="1" ht="16.5" customHeight="1">
      <c r="A41" s="41">
        <v>21</v>
      </c>
      <c r="B41" s="42">
        <v>8331</v>
      </c>
      <c r="C41" s="43" t="s">
        <v>198</v>
      </c>
      <c r="D41" s="358"/>
      <c r="E41" s="359"/>
      <c r="F41" s="360"/>
      <c r="G41" s="129" t="s">
        <v>197</v>
      </c>
      <c r="H41" s="130"/>
      <c r="I41" s="130"/>
      <c r="J41" s="130"/>
      <c r="K41" s="27"/>
      <c r="L41" s="27"/>
      <c r="M41" s="27"/>
      <c r="N41" s="27"/>
      <c r="O41" s="27"/>
      <c r="P41" s="27"/>
      <c r="Q41" s="27"/>
      <c r="R41" s="27"/>
      <c r="S41" s="27"/>
      <c r="T41" s="46"/>
      <c r="U41" s="47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26"/>
      <c r="AV41" s="26"/>
      <c r="AW41" s="49"/>
      <c r="AX41" s="110"/>
      <c r="AY41" s="111"/>
      <c r="AZ41" s="112"/>
      <c r="BA41" s="50">
        <f>ROUND(Q42*AY15,0)</f>
        <v>628</v>
      </c>
      <c r="BB41" s="51"/>
    </row>
    <row r="42" spans="1:55" s="31" customFormat="1" ht="16.5" customHeight="1">
      <c r="A42" s="41">
        <v>21</v>
      </c>
      <c r="B42" s="42">
        <v>8332</v>
      </c>
      <c r="C42" s="43" t="s">
        <v>199</v>
      </c>
      <c r="D42" s="361"/>
      <c r="E42" s="362"/>
      <c r="F42" s="363"/>
      <c r="G42" s="127"/>
      <c r="H42" s="131"/>
      <c r="I42" s="131"/>
      <c r="J42" s="131"/>
      <c r="K42" s="37"/>
      <c r="L42" s="37"/>
      <c r="M42" s="38"/>
      <c r="N42" s="38"/>
      <c r="O42" s="38"/>
      <c r="P42" s="38"/>
      <c r="Q42" s="385">
        <f>'4知的障害児通園(基本)'!Q41:R41</f>
        <v>897</v>
      </c>
      <c r="R42" s="385"/>
      <c r="S42" s="38" t="s">
        <v>1465</v>
      </c>
      <c r="T42" s="38"/>
      <c r="U42" s="100" t="s">
        <v>1614</v>
      </c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5" t="s">
        <v>336</v>
      </c>
      <c r="AV42" s="386">
        <v>0.965</v>
      </c>
      <c r="AW42" s="387"/>
      <c r="AX42" s="134"/>
      <c r="AY42" s="135"/>
      <c r="AZ42" s="136"/>
      <c r="BA42" s="76">
        <f>ROUND(ROUND(Q42*AV42,0)*AY15,0)</f>
        <v>606</v>
      </c>
      <c r="BB42" s="81"/>
      <c r="BC42" s="116"/>
    </row>
    <row r="43" spans="1:54" s="31" customFormat="1" ht="16.5" customHeight="1">
      <c r="A43" s="137"/>
      <c r="B43" s="137"/>
      <c r="C43" s="27"/>
      <c r="D43" s="98"/>
      <c r="E43" s="98"/>
      <c r="F43" s="98"/>
      <c r="G43" s="138"/>
      <c r="H43" s="138"/>
      <c r="I43" s="138"/>
      <c r="J43" s="138"/>
      <c r="M43" s="55"/>
      <c r="N43" s="55"/>
      <c r="O43" s="55"/>
      <c r="P43" s="55"/>
      <c r="Q43" s="56"/>
      <c r="R43" s="56"/>
      <c r="S43" s="55"/>
      <c r="T43" s="55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85"/>
      <c r="AV43" s="470"/>
      <c r="AW43" s="470"/>
      <c r="AX43" s="111"/>
      <c r="AY43" s="111"/>
      <c r="AZ43" s="111"/>
      <c r="BA43" s="86"/>
      <c r="BB43" s="95"/>
    </row>
    <row r="44" spans="1:54" s="32" customFormat="1" ht="16.5" customHeight="1">
      <c r="A44" s="83"/>
      <c r="B44" s="83"/>
      <c r="C44" s="55"/>
      <c r="D44" s="55"/>
      <c r="E44" s="55"/>
      <c r="F44" s="55"/>
      <c r="G44" s="55"/>
      <c r="H44" s="55"/>
      <c r="I44" s="55"/>
      <c r="J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55"/>
      <c r="AW44" s="55"/>
      <c r="AX44" s="31"/>
      <c r="AY44" s="31"/>
      <c r="AZ44" s="31"/>
      <c r="BA44" s="86"/>
      <c r="BB44" s="31"/>
    </row>
    <row r="45" spans="1:54" s="32" customFormat="1" ht="16.5" customHeight="1">
      <c r="A45" s="83"/>
      <c r="B45" s="83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87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31"/>
      <c r="AW45" s="55"/>
      <c r="AX45" s="108"/>
      <c r="AY45" s="108"/>
      <c r="AZ45" s="108"/>
      <c r="BA45" s="86"/>
      <c r="BB45" s="31"/>
    </row>
    <row r="46" spans="1:54" s="32" customFormat="1" ht="16.5" customHeight="1">
      <c r="A46" s="83"/>
      <c r="B46" s="83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85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90"/>
      <c r="AV46" s="91"/>
      <c r="AW46" s="55"/>
      <c r="AX46" s="31"/>
      <c r="AY46" s="31"/>
      <c r="AZ46" s="31"/>
      <c r="BA46" s="86"/>
      <c r="BB46" s="31"/>
    </row>
    <row r="47" spans="1:54" s="32" customFormat="1" ht="16.5" customHeight="1">
      <c r="A47" s="83"/>
      <c r="B47" s="83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56"/>
      <c r="AV47" s="91"/>
      <c r="AW47" s="55"/>
      <c r="AX47" s="108"/>
      <c r="AY47" s="108"/>
      <c r="AZ47" s="108"/>
      <c r="BA47" s="86"/>
      <c r="BB47" s="31"/>
    </row>
    <row r="48" spans="1:54" s="32" customFormat="1" ht="16.5" customHeight="1">
      <c r="A48" s="83"/>
      <c r="B48" s="83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56"/>
      <c r="AV48" s="91"/>
      <c r="AW48" s="55"/>
      <c r="AX48" s="31"/>
      <c r="AY48" s="31"/>
      <c r="AZ48" s="31"/>
      <c r="BA48" s="86"/>
      <c r="BB48" s="31"/>
    </row>
    <row r="49" spans="50:52" ht="16.5" customHeight="1">
      <c r="AX49" s="108"/>
      <c r="AY49" s="108"/>
      <c r="AZ49" s="108"/>
    </row>
    <row r="50" spans="50:52" ht="16.5" customHeight="1">
      <c r="AX50" s="31"/>
      <c r="AY50" s="31"/>
      <c r="AZ50" s="31"/>
    </row>
    <row r="51" spans="50:52" ht="16.5" customHeight="1">
      <c r="AX51" s="108"/>
      <c r="AY51" s="108"/>
      <c r="AZ51" s="108"/>
    </row>
    <row r="52" spans="50:52" ht="16.5" customHeight="1">
      <c r="AX52" s="31"/>
      <c r="AY52" s="31"/>
      <c r="AZ52" s="31"/>
    </row>
    <row r="53" spans="50:52" ht="16.5" customHeight="1">
      <c r="AX53" s="108"/>
      <c r="AY53" s="108"/>
      <c r="AZ53" s="108"/>
    </row>
    <row r="54" spans="50:52" ht="16.5" customHeight="1">
      <c r="AX54" s="31"/>
      <c r="AY54" s="31"/>
      <c r="AZ54" s="31"/>
    </row>
    <row r="55" spans="50:52" ht="16.5" customHeight="1">
      <c r="AX55" s="108"/>
      <c r="AY55" s="108"/>
      <c r="AZ55" s="108"/>
    </row>
    <row r="56" spans="50:52" ht="16.5" customHeight="1">
      <c r="AX56" s="31"/>
      <c r="AY56" s="31"/>
      <c r="AZ56" s="31"/>
    </row>
    <row r="57" spans="50:52" ht="16.5" customHeight="1">
      <c r="AX57" s="108"/>
      <c r="AY57" s="108"/>
      <c r="AZ57" s="108"/>
    </row>
    <row r="58" spans="50:52" ht="16.5" customHeight="1">
      <c r="AX58" s="31"/>
      <c r="AY58" s="31"/>
      <c r="AZ58" s="31"/>
    </row>
    <row r="59" spans="50:52" ht="16.5" customHeight="1">
      <c r="AX59" s="108"/>
      <c r="AY59" s="108"/>
      <c r="AZ59" s="108"/>
    </row>
    <row r="60" spans="50:52" ht="16.5" customHeight="1">
      <c r="AX60" s="31"/>
      <c r="AY60" s="31"/>
      <c r="AZ60" s="31"/>
    </row>
    <row r="61" spans="50:52" ht="16.5" customHeight="1">
      <c r="AX61" s="108"/>
      <c r="AY61" s="108"/>
      <c r="AZ61" s="108"/>
    </row>
    <row r="62" spans="50:52" ht="16.5" customHeight="1">
      <c r="AX62" s="31"/>
      <c r="AY62" s="31"/>
      <c r="AZ62" s="31"/>
    </row>
    <row r="63" spans="50:52" ht="16.5" customHeight="1">
      <c r="AX63" s="108"/>
      <c r="AY63" s="108"/>
      <c r="AZ63" s="108"/>
    </row>
    <row r="64" spans="50:52" ht="16.5" customHeight="1">
      <c r="AX64" s="31"/>
      <c r="AY64" s="31"/>
      <c r="AZ64" s="31"/>
    </row>
    <row r="65" spans="50:52" ht="16.5" customHeight="1">
      <c r="AX65" s="108"/>
      <c r="AY65" s="108"/>
      <c r="AZ65" s="108"/>
    </row>
    <row r="66" spans="50:52" ht="16.5" customHeight="1">
      <c r="AX66" s="31"/>
      <c r="AY66" s="31"/>
      <c r="AZ66" s="31"/>
    </row>
    <row r="67" spans="50:52" ht="16.5" customHeight="1">
      <c r="AX67" s="108"/>
      <c r="AY67" s="108"/>
      <c r="AZ67" s="108"/>
    </row>
    <row r="68" spans="50:52" ht="16.5" customHeight="1">
      <c r="AX68" s="31"/>
      <c r="AY68" s="31"/>
      <c r="AZ68" s="31"/>
    </row>
    <row r="69" spans="50:52" ht="16.5" customHeight="1">
      <c r="AX69" s="108"/>
      <c r="AY69" s="108"/>
      <c r="AZ69" s="108"/>
    </row>
    <row r="70" spans="50:52" ht="16.5" customHeight="1">
      <c r="AX70" s="31"/>
      <c r="AY70" s="31"/>
      <c r="AZ70" s="31"/>
    </row>
    <row r="71" spans="50:52" ht="16.5" customHeight="1">
      <c r="AX71" s="108"/>
      <c r="AY71" s="108"/>
      <c r="AZ71" s="108"/>
    </row>
    <row r="72" spans="50:52" ht="16.5" customHeight="1">
      <c r="AX72" s="31"/>
      <c r="AY72" s="31"/>
      <c r="AZ72" s="31"/>
    </row>
    <row r="73" spans="50:52" ht="16.5" customHeight="1">
      <c r="AX73" s="108"/>
      <c r="AY73" s="108"/>
      <c r="AZ73" s="108"/>
    </row>
    <row r="74" spans="50:52" ht="16.5" customHeight="1">
      <c r="AX74" s="31"/>
      <c r="AY74" s="31"/>
      <c r="AZ74" s="31"/>
    </row>
    <row r="75" spans="50:52" ht="16.5" customHeight="1">
      <c r="AX75" s="108"/>
      <c r="AY75" s="108"/>
      <c r="AZ75" s="108"/>
    </row>
    <row r="76" spans="50:52" ht="16.5" customHeight="1">
      <c r="AX76" s="31"/>
      <c r="AY76" s="31"/>
      <c r="AZ76" s="31"/>
    </row>
    <row r="77" spans="50:52" ht="16.5" customHeight="1">
      <c r="AX77" s="108"/>
      <c r="AY77" s="108"/>
      <c r="AZ77" s="108"/>
    </row>
    <row r="78" spans="50:52" ht="16.5" customHeight="1">
      <c r="AX78" s="108"/>
      <c r="AY78" s="108"/>
      <c r="AZ78" s="108"/>
    </row>
    <row r="79" spans="50:52" ht="16.5" customHeight="1">
      <c r="AX79" s="108"/>
      <c r="AY79" s="108"/>
      <c r="AZ79" s="108"/>
    </row>
    <row r="80" spans="50:52" ht="16.5" customHeight="1">
      <c r="AX80" s="31"/>
      <c r="AY80" s="31"/>
      <c r="AZ80" s="31"/>
    </row>
    <row r="81" spans="50:52" ht="16.5" customHeight="1">
      <c r="AX81" s="108"/>
      <c r="AY81" s="108"/>
      <c r="AZ81" s="108"/>
    </row>
    <row r="82" spans="50:52" ht="16.5" customHeight="1">
      <c r="AX82" s="31"/>
      <c r="AY82" s="31"/>
      <c r="AZ82" s="31"/>
    </row>
    <row r="83" spans="50:52" ht="16.5" customHeight="1">
      <c r="AX83" s="108"/>
      <c r="AY83" s="108"/>
      <c r="AZ83" s="108"/>
    </row>
    <row r="84" spans="50:52" ht="16.5" customHeight="1">
      <c r="AX84" s="31"/>
      <c r="AY84" s="31"/>
      <c r="AZ84" s="31"/>
    </row>
    <row r="85" spans="50:52" ht="16.5" customHeight="1">
      <c r="AX85" s="108"/>
      <c r="AY85" s="108"/>
      <c r="AZ85" s="108"/>
    </row>
    <row r="86" spans="50:52" ht="16.5" customHeight="1">
      <c r="AX86" s="31"/>
      <c r="AY86" s="31"/>
      <c r="AZ86" s="31"/>
    </row>
    <row r="87" spans="50:52" ht="16.5" customHeight="1">
      <c r="AX87" s="108"/>
      <c r="AY87" s="108"/>
      <c r="AZ87" s="108"/>
    </row>
    <row r="88" spans="50:52" ht="16.5" customHeight="1">
      <c r="AX88" s="31"/>
      <c r="AY88" s="31"/>
      <c r="AZ88" s="31"/>
    </row>
    <row r="89" spans="50:52" ht="16.5" customHeight="1">
      <c r="AX89" s="108"/>
      <c r="AY89" s="108"/>
      <c r="AZ89" s="108"/>
    </row>
    <row r="92" spans="50:52" ht="16.5" customHeight="1">
      <c r="AX92" s="55"/>
      <c r="AY92" s="55"/>
      <c r="AZ92" s="55"/>
    </row>
    <row r="93" spans="50:52" ht="16.5" customHeight="1">
      <c r="AX93" s="55"/>
      <c r="AY93" s="55"/>
      <c r="AZ93" s="55"/>
    </row>
    <row r="94" spans="50:52" ht="16.5" customHeight="1">
      <c r="AX94" s="55"/>
      <c r="AY94" s="55"/>
      <c r="AZ94" s="55"/>
    </row>
    <row r="95" spans="50:52" ht="16.5" customHeight="1">
      <c r="AX95" s="55"/>
      <c r="AY95" s="55"/>
      <c r="AZ95" s="55"/>
    </row>
    <row r="96" spans="50:52" ht="16.5" customHeight="1">
      <c r="AX96" s="55"/>
      <c r="AY96" s="55"/>
      <c r="AZ96" s="55"/>
    </row>
    <row r="97" spans="50:52" ht="16.5" customHeight="1">
      <c r="AX97" s="55"/>
      <c r="AY97" s="55"/>
      <c r="AZ97" s="55"/>
    </row>
    <row r="98" spans="50:52" ht="16.5" customHeight="1">
      <c r="AX98" s="55"/>
      <c r="AY98" s="55"/>
      <c r="AZ98" s="55"/>
    </row>
  </sheetData>
  <sheetProtection password="CB5D" sheet="1" objects="1" scenarios="1"/>
  <mergeCells count="42">
    <mergeCell ref="AV32:AW32"/>
    <mergeCell ref="AV43:AW43"/>
    <mergeCell ref="Q42:R42"/>
    <mergeCell ref="AV42:AW42"/>
    <mergeCell ref="Q38:R38"/>
    <mergeCell ref="AV38:AW38"/>
    <mergeCell ref="Q40:R40"/>
    <mergeCell ref="AV40:AW40"/>
    <mergeCell ref="Q20:R20"/>
    <mergeCell ref="AV20:AW20"/>
    <mergeCell ref="Q24:R24"/>
    <mergeCell ref="AV24:AW24"/>
    <mergeCell ref="D21:F34"/>
    <mergeCell ref="Q22:R22"/>
    <mergeCell ref="AV22:AW22"/>
    <mergeCell ref="Q34:R34"/>
    <mergeCell ref="AV34:AW34"/>
    <mergeCell ref="Q26:R26"/>
    <mergeCell ref="AV26:AW26"/>
    <mergeCell ref="Q30:R30"/>
    <mergeCell ref="AV30:AW30"/>
    <mergeCell ref="Q32:R32"/>
    <mergeCell ref="AX9:AZ14"/>
    <mergeCell ref="AY15:AZ15"/>
    <mergeCell ref="Q8:R8"/>
    <mergeCell ref="AV8:AW8"/>
    <mergeCell ref="Q10:R10"/>
    <mergeCell ref="AV10:AW10"/>
    <mergeCell ref="Q12:R12"/>
    <mergeCell ref="AV12:AW12"/>
    <mergeCell ref="Q14:R14"/>
    <mergeCell ref="AV14:AW14"/>
    <mergeCell ref="D35:F42"/>
    <mergeCell ref="Q36:R36"/>
    <mergeCell ref="AV36:AW36"/>
    <mergeCell ref="Q16:R16"/>
    <mergeCell ref="AV16:AW16"/>
    <mergeCell ref="Q18:R18"/>
    <mergeCell ref="AV18:AW18"/>
    <mergeCell ref="Q28:R28"/>
    <mergeCell ref="AV28:AW28"/>
    <mergeCell ref="D7:F20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&amp;R&amp;9知的障害児通園</oddHeader>
    <oddFooter>&amp;C&amp;14&amp;P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BE104"/>
  <sheetViews>
    <sheetView view="pageBreakPreview" zoomScaleNormal="75" zoomScaleSheetLayoutView="100" workbookViewId="0" topLeftCell="C88">
      <selection activeCell="C95" sqref="C95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 t="s">
        <v>1529</v>
      </c>
    </row>
    <row r="3" ht="16.5" customHeight="1">
      <c r="A3" s="18"/>
    </row>
    <row r="4" spans="1:2" ht="16.5" customHeight="1">
      <c r="A4" s="18"/>
      <c r="B4" s="21"/>
    </row>
    <row r="5" spans="1:55" s="32" customFormat="1" ht="16.5" customHeight="1">
      <c r="A5" s="22" t="s">
        <v>1476</v>
      </c>
      <c r="B5" s="23"/>
      <c r="C5" s="24" t="s">
        <v>1453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2" t="s">
        <v>1252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6"/>
      <c r="AZ5" s="26"/>
      <c r="BA5" s="30" t="s">
        <v>1454</v>
      </c>
      <c r="BB5" s="30" t="s">
        <v>1455</v>
      </c>
      <c r="BC5" s="31"/>
    </row>
    <row r="6" spans="1:55" s="32" customFormat="1" ht="16.5" customHeight="1">
      <c r="A6" s="33" t="s">
        <v>1456</v>
      </c>
      <c r="B6" s="34" t="s">
        <v>1457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7"/>
      <c r="AZ6" s="37"/>
      <c r="BA6" s="40" t="s">
        <v>1458</v>
      </c>
      <c r="BB6" s="40" t="s">
        <v>1459</v>
      </c>
      <c r="BC6" s="31"/>
    </row>
    <row r="7" spans="1:54" s="32" customFormat="1" ht="16.5" customHeight="1">
      <c r="A7" s="41">
        <v>31</v>
      </c>
      <c r="B7" s="42">
        <v>1111</v>
      </c>
      <c r="C7" s="43" t="s">
        <v>1530</v>
      </c>
      <c r="D7" s="376" t="s">
        <v>483</v>
      </c>
      <c r="E7" s="377"/>
      <c r="F7" s="378"/>
      <c r="G7" s="47" t="s">
        <v>1531</v>
      </c>
      <c r="H7" s="27"/>
      <c r="I7" s="27"/>
      <c r="J7" s="46"/>
      <c r="K7" s="27" t="s">
        <v>1469</v>
      </c>
      <c r="L7" s="27"/>
      <c r="M7" s="27"/>
      <c r="N7" s="27"/>
      <c r="O7" s="27"/>
      <c r="P7" s="27"/>
      <c r="Q7" s="27"/>
      <c r="R7" s="27"/>
      <c r="S7" s="27"/>
      <c r="T7" s="46"/>
      <c r="U7" s="47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26"/>
      <c r="AY7" s="26"/>
      <c r="AZ7" s="49"/>
      <c r="BA7" s="50">
        <f>ROUND(Q8,0)</f>
        <v>546</v>
      </c>
      <c r="BB7" s="51" t="s">
        <v>1532</v>
      </c>
    </row>
    <row r="8" spans="1:54" s="32" customFormat="1" ht="16.5" customHeight="1">
      <c r="A8" s="41">
        <v>31</v>
      </c>
      <c r="B8" s="42">
        <v>1112</v>
      </c>
      <c r="C8" s="43" t="s">
        <v>1533</v>
      </c>
      <c r="D8" s="382"/>
      <c r="E8" s="383"/>
      <c r="F8" s="384"/>
      <c r="G8" s="60"/>
      <c r="H8" s="55"/>
      <c r="I8" s="55"/>
      <c r="J8" s="61"/>
      <c r="K8" s="62" t="s">
        <v>222</v>
      </c>
      <c r="L8" s="38"/>
      <c r="M8" s="38"/>
      <c r="N8" s="38"/>
      <c r="O8" s="38"/>
      <c r="P8" s="38"/>
      <c r="Q8" s="385">
        <v>546</v>
      </c>
      <c r="R8" s="385"/>
      <c r="S8" s="38" t="s">
        <v>1465</v>
      </c>
      <c r="T8" s="35"/>
      <c r="U8" s="57" t="s">
        <v>1534</v>
      </c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5" t="s">
        <v>336</v>
      </c>
      <c r="AY8" s="386">
        <v>0.965</v>
      </c>
      <c r="AZ8" s="387"/>
      <c r="BA8" s="50">
        <f>ROUND(Q8*AY8,0)</f>
        <v>527</v>
      </c>
      <c r="BB8" s="51"/>
    </row>
    <row r="9" spans="1:54" s="32" customFormat="1" ht="16.5" customHeight="1">
      <c r="A9" s="41">
        <v>31</v>
      </c>
      <c r="B9" s="42">
        <v>1113</v>
      </c>
      <c r="C9" s="43" t="s">
        <v>1535</v>
      </c>
      <c r="D9" s="382"/>
      <c r="E9" s="383"/>
      <c r="F9" s="384"/>
      <c r="G9" s="55"/>
      <c r="H9" s="55"/>
      <c r="I9" s="55"/>
      <c r="J9" s="68"/>
      <c r="K9" s="45" t="s">
        <v>1842</v>
      </c>
      <c r="Q9" s="56"/>
      <c r="R9" s="56"/>
      <c r="S9" s="55"/>
      <c r="T9" s="55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26"/>
      <c r="AY9" s="26"/>
      <c r="AZ9" s="49"/>
      <c r="BA9" s="50">
        <f>ROUND(Q10,0)</f>
        <v>618</v>
      </c>
      <c r="BB9" s="51"/>
    </row>
    <row r="10" spans="1:54" s="32" customFormat="1" ht="16.5" customHeight="1">
      <c r="A10" s="41">
        <v>31</v>
      </c>
      <c r="B10" s="42">
        <v>1114</v>
      </c>
      <c r="C10" s="43" t="s">
        <v>1536</v>
      </c>
      <c r="D10" s="382"/>
      <c r="E10" s="383"/>
      <c r="F10" s="384"/>
      <c r="G10" s="62"/>
      <c r="H10" s="38"/>
      <c r="I10" s="38"/>
      <c r="J10" s="69"/>
      <c r="K10" s="37"/>
      <c r="L10" s="37"/>
      <c r="M10" s="37"/>
      <c r="N10" s="37"/>
      <c r="O10" s="37"/>
      <c r="P10" s="37"/>
      <c r="Q10" s="385">
        <v>618</v>
      </c>
      <c r="R10" s="385"/>
      <c r="S10" s="38" t="s">
        <v>1465</v>
      </c>
      <c r="T10" s="35"/>
      <c r="U10" s="57" t="s">
        <v>1534</v>
      </c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5" t="s">
        <v>336</v>
      </c>
      <c r="AY10" s="386">
        <v>0.965</v>
      </c>
      <c r="AZ10" s="387"/>
      <c r="BA10" s="50">
        <f>ROUND(Q10*AY10,0)</f>
        <v>596</v>
      </c>
      <c r="BB10" s="51"/>
    </row>
    <row r="11" spans="1:54" s="32" customFormat="1" ht="16.5" customHeight="1">
      <c r="A11" s="41">
        <v>31</v>
      </c>
      <c r="B11" s="42">
        <v>1121</v>
      </c>
      <c r="C11" s="43" t="s">
        <v>1537</v>
      </c>
      <c r="D11" s="382"/>
      <c r="E11" s="383"/>
      <c r="F11" s="384"/>
      <c r="G11" s="376" t="s">
        <v>1538</v>
      </c>
      <c r="H11" s="377"/>
      <c r="I11" s="377"/>
      <c r="J11" s="378"/>
      <c r="K11" s="27" t="s">
        <v>1469</v>
      </c>
      <c r="L11" s="27"/>
      <c r="M11" s="27"/>
      <c r="N11" s="27"/>
      <c r="O11" s="27"/>
      <c r="P11" s="27"/>
      <c r="Q11" s="27"/>
      <c r="R11" s="27"/>
      <c r="S11" s="27"/>
      <c r="T11" s="46"/>
      <c r="U11" s="47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26"/>
      <c r="AY11" s="26"/>
      <c r="AZ11" s="49"/>
      <c r="BA11" s="50">
        <f>ROUND(Q12,0)</f>
        <v>434</v>
      </c>
      <c r="BB11" s="51"/>
    </row>
    <row r="12" spans="1:54" s="32" customFormat="1" ht="16.5" customHeight="1">
      <c r="A12" s="41">
        <v>31</v>
      </c>
      <c r="B12" s="42">
        <v>1122</v>
      </c>
      <c r="C12" s="43" t="s">
        <v>1539</v>
      </c>
      <c r="D12" s="382"/>
      <c r="E12" s="383"/>
      <c r="F12" s="384"/>
      <c r="G12" s="382"/>
      <c r="H12" s="383"/>
      <c r="I12" s="383"/>
      <c r="J12" s="384"/>
      <c r="K12" s="62" t="s">
        <v>222</v>
      </c>
      <c r="L12" s="38"/>
      <c r="M12" s="38"/>
      <c r="N12" s="38"/>
      <c r="O12" s="38"/>
      <c r="P12" s="38"/>
      <c r="Q12" s="385">
        <v>434</v>
      </c>
      <c r="R12" s="385"/>
      <c r="S12" s="38" t="s">
        <v>1465</v>
      </c>
      <c r="T12" s="35"/>
      <c r="U12" s="57" t="s">
        <v>1534</v>
      </c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5" t="s">
        <v>336</v>
      </c>
      <c r="AY12" s="386">
        <v>0.965</v>
      </c>
      <c r="AZ12" s="387"/>
      <c r="BA12" s="50">
        <f>ROUND(Q12*AY12,0)</f>
        <v>419</v>
      </c>
      <c r="BB12" s="51"/>
    </row>
    <row r="13" spans="1:54" s="32" customFormat="1" ht="16.5" customHeight="1">
      <c r="A13" s="41">
        <v>31</v>
      </c>
      <c r="B13" s="42">
        <v>1123</v>
      </c>
      <c r="C13" s="43" t="s">
        <v>1540</v>
      </c>
      <c r="D13" s="382"/>
      <c r="E13" s="383"/>
      <c r="F13" s="384"/>
      <c r="G13" s="60"/>
      <c r="H13" s="55"/>
      <c r="I13" s="55"/>
      <c r="J13" s="68"/>
      <c r="K13" s="45" t="s">
        <v>1842</v>
      </c>
      <c r="S13" s="55"/>
      <c r="T13" s="61"/>
      <c r="U13" s="47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26"/>
      <c r="AY13" s="26"/>
      <c r="AZ13" s="49"/>
      <c r="BA13" s="50">
        <f>ROUND(Q14,0)</f>
        <v>618</v>
      </c>
      <c r="BB13" s="51"/>
    </row>
    <row r="14" spans="1:54" s="32" customFormat="1" ht="16.5" customHeight="1">
      <c r="A14" s="41">
        <v>31</v>
      </c>
      <c r="B14" s="42">
        <v>1124</v>
      </c>
      <c r="C14" s="43" t="s">
        <v>1541</v>
      </c>
      <c r="D14" s="382"/>
      <c r="E14" s="383"/>
      <c r="F14" s="384"/>
      <c r="G14" s="62"/>
      <c r="H14" s="38"/>
      <c r="I14" s="38"/>
      <c r="J14" s="69"/>
      <c r="K14" s="36"/>
      <c r="L14" s="37"/>
      <c r="M14" s="37"/>
      <c r="N14" s="37"/>
      <c r="O14" s="37"/>
      <c r="P14" s="37"/>
      <c r="Q14" s="374">
        <v>618</v>
      </c>
      <c r="R14" s="374"/>
      <c r="S14" s="38" t="s">
        <v>1465</v>
      </c>
      <c r="T14" s="35"/>
      <c r="U14" s="57" t="s">
        <v>1534</v>
      </c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5" t="s">
        <v>336</v>
      </c>
      <c r="AY14" s="386">
        <v>0.965</v>
      </c>
      <c r="AZ14" s="387"/>
      <c r="BA14" s="50">
        <f>ROUND(Q14*AY14,0)</f>
        <v>596</v>
      </c>
      <c r="BB14" s="51"/>
    </row>
    <row r="15" spans="1:54" s="32" customFormat="1" ht="16.5" customHeight="1">
      <c r="A15" s="41">
        <v>31</v>
      </c>
      <c r="B15" s="42">
        <v>1131</v>
      </c>
      <c r="C15" s="43" t="s">
        <v>1542</v>
      </c>
      <c r="D15" s="382"/>
      <c r="E15" s="383"/>
      <c r="F15" s="384"/>
      <c r="G15" s="376" t="s">
        <v>1543</v>
      </c>
      <c r="H15" s="377"/>
      <c r="I15" s="377"/>
      <c r="J15" s="378"/>
      <c r="K15" s="27" t="s">
        <v>1469</v>
      </c>
      <c r="L15" s="27"/>
      <c r="M15" s="27"/>
      <c r="N15" s="27"/>
      <c r="O15" s="27"/>
      <c r="P15" s="27"/>
      <c r="Q15" s="27"/>
      <c r="R15" s="27"/>
      <c r="S15" s="27"/>
      <c r="T15" s="46"/>
      <c r="U15" s="47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26"/>
      <c r="AY15" s="26"/>
      <c r="AZ15" s="49"/>
      <c r="BA15" s="50">
        <f>ROUND(Q16,0)</f>
        <v>434</v>
      </c>
      <c r="BB15" s="51"/>
    </row>
    <row r="16" spans="1:54" s="32" customFormat="1" ht="16.5" customHeight="1">
      <c r="A16" s="41">
        <v>31</v>
      </c>
      <c r="B16" s="42">
        <v>1132</v>
      </c>
      <c r="C16" s="43" t="s">
        <v>1217</v>
      </c>
      <c r="D16" s="382"/>
      <c r="E16" s="383"/>
      <c r="F16" s="384"/>
      <c r="G16" s="382"/>
      <c r="H16" s="383"/>
      <c r="I16" s="383"/>
      <c r="J16" s="384"/>
      <c r="K16" s="62" t="s">
        <v>222</v>
      </c>
      <c r="L16" s="38"/>
      <c r="M16" s="38"/>
      <c r="N16" s="38"/>
      <c r="O16" s="38"/>
      <c r="P16" s="38"/>
      <c r="Q16" s="385">
        <v>434</v>
      </c>
      <c r="R16" s="385"/>
      <c r="S16" s="38" t="s">
        <v>1465</v>
      </c>
      <c r="T16" s="35"/>
      <c r="U16" s="57" t="s">
        <v>1534</v>
      </c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5" t="s">
        <v>336</v>
      </c>
      <c r="AY16" s="386">
        <v>0.965</v>
      </c>
      <c r="AZ16" s="387"/>
      <c r="BA16" s="50">
        <f>ROUND(Q16*AY16,0)</f>
        <v>419</v>
      </c>
      <c r="BB16" s="51"/>
    </row>
    <row r="17" spans="1:54" s="32" customFormat="1" ht="16.5" customHeight="1">
      <c r="A17" s="41">
        <v>31</v>
      </c>
      <c r="B17" s="42">
        <v>1133</v>
      </c>
      <c r="C17" s="43" t="s">
        <v>1218</v>
      </c>
      <c r="D17" s="382"/>
      <c r="E17" s="383"/>
      <c r="F17" s="384"/>
      <c r="G17" s="382"/>
      <c r="H17" s="383"/>
      <c r="I17" s="383"/>
      <c r="J17" s="384"/>
      <c r="K17" s="45" t="s">
        <v>1472</v>
      </c>
      <c r="S17" s="55"/>
      <c r="T17" s="61"/>
      <c r="U17" s="47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26"/>
      <c r="AY17" s="26"/>
      <c r="AZ17" s="49"/>
      <c r="BA17" s="50">
        <f>ROUND(Q18,0)</f>
        <v>1262</v>
      </c>
      <c r="BB17" s="51"/>
    </row>
    <row r="18" spans="1:54" s="32" customFormat="1" ht="16.5" customHeight="1">
      <c r="A18" s="41">
        <v>31</v>
      </c>
      <c r="B18" s="42">
        <v>1134</v>
      </c>
      <c r="C18" s="43" t="s">
        <v>1219</v>
      </c>
      <c r="D18" s="382"/>
      <c r="E18" s="383"/>
      <c r="F18" s="384"/>
      <c r="G18" s="60"/>
      <c r="H18" s="55"/>
      <c r="I18" s="55"/>
      <c r="J18" s="68"/>
      <c r="K18" s="36"/>
      <c r="L18" s="37"/>
      <c r="M18" s="37"/>
      <c r="N18" s="37"/>
      <c r="O18" s="37"/>
      <c r="P18" s="37"/>
      <c r="Q18" s="374">
        <v>1262</v>
      </c>
      <c r="R18" s="374"/>
      <c r="S18" s="38" t="s">
        <v>1465</v>
      </c>
      <c r="T18" s="35"/>
      <c r="U18" s="57" t="s">
        <v>1534</v>
      </c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5" t="s">
        <v>336</v>
      </c>
      <c r="AY18" s="386">
        <v>0.965</v>
      </c>
      <c r="AZ18" s="387"/>
      <c r="BA18" s="50">
        <f>ROUND(Q18*AY18,0)</f>
        <v>1218</v>
      </c>
      <c r="BB18" s="51"/>
    </row>
    <row r="19" spans="1:54" s="32" customFormat="1" ht="16.5" customHeight="1">
      <c r="A19" s="41">
        <v>31</v>
      </c>
      <c r="B19" s="42">
        <v>1135</v>
      </c>
      <c r="C19" s="43" t="s">
        <v>1220</v>
      </c>
      <c r="D19" s="382"/>
      <c r="E19" s="383"/>
      <c r="F19" s="384"/>
      <c r="G19" s="60"/>
      <c r="H19" s="55"/>
      <c r="I19" s="55"/>
      <c r="J19" s="68"/>
      <c r="K19" s="45" t="s">
        <v>511</v>
      </c>
      <c r="S19" s="55"/>
      <c r="T19" s="61"/>
      <c r="U19" s="47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26"/>
      <c r="AY19" s="26"/>
      <c r="AZ19" s="49"/>
      <c r="BA19" s="50">
        <f>ROUND(Q20,0)</f>
        <v>618</v>
      </c>
      <c r="BB19" s="51"/>
    </row>
    <row r="20" spans="1:54" s="32" customFormat="1" ht="16.5" customHeight="1">
      <c r="A20" s="41">
        <v>31</v>
      </c>
      <c r="B20" s="42">
        <v>1136</v>
      </c>
      <c r="C20" s="43" t="s">
        <v>1221</v>
      </c>
      <c r="D20" s="382"/>
      <c r="E20" s="383"/>
      <c r="F20" s="384"/>
      <c r="G20" s="62"/>
      <c r="H20" s="38"/>
      <c r="I20" s="38"/>
      <c r="J20" s="69"/>
      <c r="K20" s="36"/>
      <c r="L20" s="37"/>
      <c r="M20" s="37"/>
      <c r="N20" s="37"/>
      <c r="O20" s="37"/>
      <c r="P20" s="37"/>
      <c r="Q20" s="374">
        <v>618</v>
      </c>
      <c r="R20" s="374"/>
      <c r="S20" s="38" t="s">
        <v>1465</v>
      </c>
      <c r="T20" s="35"/>
      <c r="U20" s="57" t="s">
        <v>1534</v>
      </c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5" t="s">
        <v>336</v>
      </c>
      <c r="AY20" s="386">
        <v>0.965</v>
      </c>
      <c r="AZ20" s="387"/>
      <c r="BA20" s="50">
        <f>ROUND(Q20*AY20,0)</f>
        <v>596</v>
      </c>
      <c r="BB20" s="51"/>
    </row>
    <row r="21" spans="1:54" s="32" customFormat="1" ht="16.5" customHeight="1">
      <c r="A21" s="41">
        <v>31</v>
      </c>
      <c r="B21" s="42">
        <v>1141</v>
      </c>
      <c r="C21" s="43" t="s">
        <v>1222</v>
      </c>
      <c r="D21" s="382"/>
      <c r="E21" s="383"/>
      <c r="F21" s="384"/>
      <c r="G21" s="376" t="s">
        <v>1144</v>
      </c>
      <c r="H21" s="377"/>
      <c r="I21" s="377"/>
      <c r="J21" s="378"/>
      <c r="K21" s="27" t="s">
        <v>1469</v>
      </c>
      <c r="L21" s="27"/>
      <c r="M21" s="27"/>
      <c r="N21" s="27"/>
      <c r="O21" s="27"/>
      <c r="P21" s="27"/>
      <c r="Q21" s="27"/>
      <c r="R21" s="27"/>
      <c r="S21" s="27"/>
      <c r="T21" s="46"/>
      <c r="U21" s="47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26"/>
      <c r="AY21" s="26"/>
      <c r="AZ21" s="49"/>
      <c r="BA21" s="50">
        <f>ROUND(Q22,0)</f>
        <v>390</v>
      </c>
      <c r="BB21" s="51"/>
    </row>
    <row r="22" spans="1:54" s="32" customFormat="1" ht="16.5" customHeight="1">
      <c r="A22" s="41">
        <v>31</v>
      </c>
      <c r="B22" s="42">
        <v>1142</v>
      </c>
      <c r="C22" s="43" t="s">
        <v>1145</v>
      </c>
      <c r="D22" s="382"/>
      <c r="E22" s="383"/>
      <c r="F22" s="384"/>
      <c r="G22" s="382"/>
      <c r="H22" s="383"/>
      <c r="I22" s="383"/>
      <c r="J22" s="384"/>
      <c r="K22" s="62" t="s">
        <v>222</v>
      </c>
      <c r="L22" s="38"/>
      <c r="M22" s="38"/>
      <c r="N22" s="38"/>
      <c r="O22" s="38"/>
      <c r="P22" s="38"/>
      <c r="Q22" s="385">
        <v>390</v>
      </c>
      <c r="R22" s="385"/>
      <c r="S22" s="38" t="s">
        <v>1465</v>
      </c>
      <c r="T22" s="35"/>
      <c r="U22" s="57" t="s">
        <v>1534</v>
      </c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5" t="s">
        <v>336</v>
      </c>
      <c r="AY22" s="386">
        <v>0.965</v>
      </c>
      <c r="AZ22" s="387"/>
      <c r="BA22" s="50">
        <f>ROUND(Q22*AY22,0)</f>
        <v>376</v>
      </c>
      <c r="BB22" s="51"/>
    </row>
    <row r="23" spans="1:54" s="32" customFormat="1" ht="16.5" customHeight="1">
      <c r="A23" s="41">
        <v>31</v>
      </c>
      <c r="B23" s="42">
        <v>1143</v>
      </c>
      <c r="C23" s="43" t="s">
        <v>1146</v>
      </c>
      <c r="D23" s="382"/>
      <c r="E23" s="383"/>
      <c r="F23" s="384"/>
      <c r="G23" s="382"/>
      <c r="H23" s="383"/>
      <c r="I23" s="383"/>
      <c r="J23" s="384"/>
      <c r="K23" s="45" t="s">
        <v>1472</v>
      </c>
      <c r="S23" s="55"/>
      <c r="T23" s="61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26"/>
      <c r="AY23" s="26"/>
      <c r="AZ23" s="49"/>
      <c r="BA23" s="50">
        <f>ROUND(Q24,0)</f>
        <v>942</v>
      </c>
      <c r="BB23" s="51"/>
    </row>
    <row r="24" spans="1:54" s="32" customFormat="1" ht="16.5" customHeight="1">
      <c r="A24" s="41">
        <v>31</v>
      </c>
      <c r="B24" s="42">
        <v>1144</v>
      </c>
      <c r="C24" s="43" t="s">
        <v>1147</v>
      </c>
      <c r="D24" s="382"/>
      <c r="E24" s="383"/>
      <c r="F24" s="384"/>
      <c r="G24" s="60"/>
      <c r="H24" s="55"/>
      <c r="I24" s="55"/>
      <c r="J24" s="68"/>
      <c r="K24" s="36"/>
      <c r="L24" s="37"/>
      <c r="M24" s="37"/>
      <c r="N24" s="37"/>
      <c r="O24" s="37"/>
      <c r="P24" s="37"/>
      <c r="Q24" s="374">
        <v>942</v>
      </c>
      <c r="R24" s="374"/>
      <c r="S24" s="38" t="s">
        <v>1465</v>
      </c>
      <c r="T24" s="35"/>
      <c r="U24" s="57" t="s">
        <v>1534</v>
      </c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5" t="s">
        <v>336</v>
      </c>
      <c r="AY24" s="386">
        <v>0.965</v>
      </c>
      <c r="AZ24" s="387"/>
      <c r="BA24" s="50">
        <f>ROUND(Q24*AY24,0)</f>
        <v>909</v>
      </c>
      <c r="BB24" s="51"/>
    </row>
    <row r="25" spans="1:54" s="32" customFormat="1" ht="16.5" customHeight="1">
      <c r="A25" s="41">
        <v>31</v>
      </c>
      <c r="B25" s="42">
        <v>1145</v>
      </c>
      <c r="C25" s="43" t="s">
        <v>1148</v>
      </c>
      <c r="D25" s="382"/>
      <c r="E25" s="383"/>
      <c r="F25" s="384"/>
      <c r="G25" s="60"/>
      <c r="H25" s="55"/>
      <c r="I25" s="55"/>
      <c r="J25" s="68"/>
      <c r="K25" s="45" t="s">
        <v>511</v>
      </c>
      <c r="S25" s="55"/>
      <c r="T25" s="61"/>
      <c r="U25" s="47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26"/>
      <c r="AY25" s="26"/>
      <c r="AZ25" s="49"/>
      <c r="BA25" s="50">
        <f>ROUND(Q26,0)</f>
        <v>618</v>
      </c>
      <c r="BB25" s="51"/>
    </row>
    <row r="26" spans="1:54" s="32" customFormat="1" ht="16.5" customHeight="1">
      <c r="A26" s="41">
        <v>31</v>
      </c>
      <c r="B26" s="42">
        <v>1146</v>
      </c>
      <c r="C26" s="43" t="s">
        <v>1149</v>
      </c>
      <c r="D26" s="382"/>
      <c r="E26" s="383"/>
      <c r="F26" s="384"/>
      <c r="G26" s="62"/>
      <c r="H26" s="38"/>
      <c r="I26" s="38"/>
      <c r="J26" s="69"/>
      <c r="K26" s="36"/>
      <c r="L26" s="37"/>
      <c r="M26" s="37"/>
      <c r="N26" s="37"/>
      <c r="O26" s="37"/>
      <c r="P26" s="37"/>
      <c r="Q26" s="374">
        <v>618</v>
      </c>
      <c r="R26" s="374"/>
      <c r="S26" s="38" t="s">
        <v>1465</v>
      </c>
      <c r="T26" s="35"/>
      <c r="U26" s="57" t="s">
        <v>1534</v>
      </c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5" t="s">
        <v>336</v>
      </c>
      <c r="AY26" s="386">
        <v>0.965</v>
      </c>
      <c r="AZ26" s="387"/>
      <c r="BA26" s="50">
        <f>ROUND(Q26*AY26,0)</f>
        <v>596</v>
      </c>
      <c r="BB26" s="51"/>
    </row>
    <row r="27" spans="1:54" s="32" customFormat="1" ht="16.5" customHeight="1">
      <c r="A27" s="41">
        <v>31</v>
      </c>
      <c r="B27" s="42">
        <v>1151</v>
      </c>
      <c r="C27" s="43" t="s">
        <v>1150</v>
      </c>
      <c r="D27" s="382"/>
      <c r="E27" s="383"/>
      <c r="F27" s="384"/>
      <c r="G27" s="376" t="s">
        <v>1151</v>
      </c>
      <c r="H27" s="377"/>
      <c r="I27" s="377"/>
      <c r="J27" s="378"/>
      <c r="K27" s="27" t="s">
        <v>1469</v>
      </c>
      <c r="L27" s="27"/>
      <c r="M27" s="27"/>
      <c r="N27" s="27"/>
      <c r="O27" s="27"/>
      <c r="P27" s="27"/>
      <c r="Q27" s="27"/>
      <c r="R27" s="27"/>
      <c r="S27" s="27"/>
      <c r="T27" s="46"/>
      <c r="U27" s="47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26"/>
      <c r="AY27" s="26"/>
      <c r="AZ27" s="49"/>
      <c r="BA27" s="50">
        <f>ROUND(Q28,0)</f>
        <v>375</v>
      </c>
      <c r="BB27" s="51"/>
    </row>
    <row r="28" spans="1:54" s="32" customFormat="1" ht="16.5" customHeight="1">
      <c r="A28" s="41">
        <v>31</v>
      </c>
      <c r="B28" s="42">
        <v>1152</v>
      </c>
      <c r="C28" s="43" t="s">
        <v>1152</v>
      </c>
      <c r="D28" s="382"/>
      <c r="E28" s="383"/>
      <c r="F28" s="384"/>
      <c r="G28" s="382"/>
      <c r="H28" s="383"/>
      <c r="I28" s="383"/>
      <c r="J28" s="384"/>
      <c r="K28" s="62" t="s">
        <v>223</v>
      </c>
      <c r="L28" s="38"/>
      <c r="M28" s="38"/>
      <c r="N28" s="38"/>
      <c r="O28" s="38"/>
      <c r="P28" s="38"/>
      <c r="Q28" s="385">
        <v>375</v>
      </c>
      <c r="R28" s="385"/>
      <c r="S28" s="38" t="s">
        <v>1465</v>
      </c>
      <c r="T28" s="35"/>
      <c r="U28" s="57" t="s">
        <v>1534</v>
      </c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5" t="s">
        <v>336</v>
      </c>
      <c r="AY28" s="386">
        <v>0.965</v>
      </c>
      <c r="AZ28" s="387"/>
      <c r="BA28" s="50">
        <f>ROUND(Q28*AY28,0)</f>
        <v>362</v>
      </c>
      <c r="BB28" s="51"/>
    </row>
    <row r="29" spans="1:54" s="32" customFormat="1" ht="16.5" customHeight="1">
      <c r="A29" s="41">
        <v>31</v>
      </c>
      <c r="B29" s="42">
        <v>1153</v>
      </c>
      <c r="C29" s="43" t="s">
        <v>1153</v>
      </c>
      <c r="D29" s="382"/>
      <c r="E29" s="383"/>
      <c r="F29" s="384"/>
      <c r="G29" s="382"/>
      <c r="H29" s="383"/>
      <c r="I29" s="383"/>
      <c r="J29" s="384"/>
      <c r="K29" s="45" t="s">
        <v>1472</v>
      </c>
      <c r="S29" s="55"/>
      <c r="T29" s="61"/>
      <c r="U29" s="47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26"/>
      <c r="AY29" s="26"/>
      <c r="AZ29" s="49"/>
      <c r="BA29" s="50">
        <f>ROUND(Q30,0)</f>
        <v>789</v>
      </c>
      <c r="BB29" s="51"/>
    </row>
    <row r="30" spans="1:54" s="32" customFormat="1" ht="16.5" customHeight="1">
      <c r="A30" s="41">
        <v>31</v>
      </c>
      <c r="B30" s="42">
        <v>1154</v>
      </c>
      <c r="C30" s="43" t="s">
        <v>1154</v>
      </c>
      <c r="D30" s="382"/>
      <c r="E30" s="383"/>
      <c r="F30" s="384"/>
      <c r="G30" s="60"/>
      <c r="H30" s="55"/>
      <c r="I30" s="55"/>
      <c r="J30" s="68"/>
      <c r="K30" s="36"/>
      <c r="L30" s="37"/>
      <c r="M30" s="37"/>
      <c r="N30" s="37"/>
      <c r="O30" s="37"/>
      <c r="P30" s="37"/>
      <c r="Q30" s="374">
        <v>789</v>
      </c>
      <c r="R30" s="374"/>
      <c r="S30" s="38" t="s">
        <v>1465</v>
      </c>
      <c r="T30" s="35"/>
      <c r="U30" s="57" t="s">
        <v>1534</v>
      </c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5" t="s">
        <v>336</v>
      </c>
      <c r="AY30" s="386">
        <v>0.965</v>
      </c>
      <c r="AZ30" s="387"/>
      <c r="BA30" s="50">
        <f>ROUND(Q30*AY30,0)</f>
        <v>761</v>
      </c>
      <c r="BB30" s="51"/>
    </row>
    <row r="31" spans="1:54" s="32" customFormat="1" ht="16.5" customHeight="1">
      <c r="A31" s="41">
        <v>31</v>
      </c>
      <c r="B31" s="42">
        <v>1155</v>
      </c>
      <c r="C31" s="43" t="s">
        <v>1155</v>
      </c>
      <c r="D31" s="382"/>
      <c r="E31" s="383"/>
      <c r="F31" s="384"/>
      <c r="G31" s="60"/>
      <c r="H31" s="55"/>
      <c r="I31" s="55"/>
      <c r="J31" s="68"/>
      <c r="K31" s="45" t="s">
        <v>511</v>
      </c>
      <c r="S31" s="55"/>
      <c r="T31" s="61"/>
      <c r="U31" s="47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26"/>
      <c r="AY31" s="26"/>
      <c r="AZ31" s="49"/>
      <c r="BA31" s="50">
        <f>ROUND(Q32,0)</f>
        <v>618</v>
      </c>
      <c r="BB31" s="51"/>
    </row>
    <row r="32" spans="1:54" s="32" customFormat="1" ht="16.5" customHeight="1">
      <c r="A32" s="41">
        <v>31</v>
      </c>
      <c r="B32" s="42">
        <v>1156</v>
      </c>
      <c r="C32" s="43" t="s">
        <v>1156</v>
      </c>
      <c r="D32" s="382"/>
      <c r="E32" s="383"/>
      <c r="F32" s="384"/>
      <c r="G32" s="62"/>
      <c r="H32" s="38"/>
      <c r="I32" s="38"/>
      <c r="J32" s="69"/>
      <c r="K32" s="36"/>
      <c r="L32" s="37"/>
      <c r="M32" s="37"/>
      <c r="N32" s="37"/>
      <c r="O32" s="37"/>
      <c r="P32" s="37"/>
      <c r="Q32" s="374">
        <v>618</v>
      </c>
      <c r="R32" s="374"/>
      <c r="S32" s="38" t="s">
        <v>1465</v>
      </c>
      <c r="T32" s="35"/>
      <c r="U32" s="57" t="s">
        <v>1534</v>
      </c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5" t="s">
        <v>336</v>
      </c>
      <c r="AY32" s="386">
        <v>0.965</v>
      </c>
      <c r="AZ32" s="387"/>
      <c r="BA32" s="50">
        <f>ROUND(Q32*AY32,0)</f>
        <v>596</v>
      </c>
      <c r="BB32" s="51"/>
    </row>
    <row r="33" spans="1:54" s="32" customFormat="1" ht="16.5" customHeight="1">
      <c r="A33" s="41">
        <v>31</v>
      </c>
      <c r="B33" s="42">
        <v>1161</v>
      </c>
      <c r="C33" s="43" t="s">
        <v>1157</v>
      </c>
      <c r="D33" s="382"/>
      <c r="E33" s="383"/>
      <c r="F33" s="384"/>
      <c r="G33" s="376" t="s">
        <v>1158</v>
      </c>
      <c r="H33" s="377"/>
      <c r="I33" s="377"/>
      <c r="J33" s="378"/>
      <c r="K33" s="27" t="s">
        <v>1469</v>
      </c>
      <c r="L33" s="27"/>
      <c r="M33" s="27"/>
      <c r="N33" s="27"/>
      <c r="O33" s="27"/>
      <c r="P33" s="27"/>
      <c r="Q33" s="27"/>
      <c r="R33" s="27"/>
      <c r="S33" s="27"/>
      <c r="T33" s="46"/>
      <c r="U33" s="47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26"/>
      <c r="AY33" s="26"/>
      <c r="AZ33" s="49"/>
      <c r="BA33" s="50">
        <f>ROUND(Q34,0)</f>
        <v>363</v>
      </c>
      <c r="BB33" s="51"/>
    </row>
    <row r="34" spans="1:54" s="32" customFormat="1" ht="16.5" customHeight="1">
      <c r="A34" s="41">
        <v>31</v>
      </c>
      <c r="B34" s="42">
        <v>1162</v>
      </c>
      <c r="C34" s="43" t="s">
        <v>1159</v>
      </c>
      <c r="D34" s="382"/>
      <c r="E34" s="383"/>
      <c r="F34" s="384"/>
      <c r="G34" s="382"/>
      <c r="H34" s="383"/>
      <c r="I34" s="383"/>
      <c r="J34" s="384"/>
      <c r="K34" s="62" t="s">
        <v>223</v>
      </c>
      <c r="L34" s="38"/>
      <c r="M34" s="38"/>
      <c r="N34" s="38"/>
      <c r="O34" s="38"/>
      <c r="P34" s="38"/>
      <c r="Q34" s="385">
        <v>363</v>
      </c>
      <c r="R34" s="385"/>
      <c r="S34" s="38" t="s">
        <v>1465</v>
      </c>
      <c r="T34" s="35"/>
      <c r="U34" s="57" t="s">
        <v>1534</v>
      </c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5" t="s">
        <v>336</v>
      </c>
      <c r="AY34" s="386">
        <v>0.965</v>
      </c>
      <c r="AZ34" s="387"/>
      <c r="BA34" s="50">
        <f>ROUND(Q34*AY34,0)</f>
        <v>350</v>
      </c>
      <c r="BB34" s="51"/>
    </row>
    <row r="35" spans="1:54" s="32" customFormat="1" ht="16.5" customHeight="1">
      <c r="A35" s="41">
        <v>31</v>
      </c>
      <c r="B35" s="42">
        <v>1163</v>
      </c>
      <c r="C35" s="43" t="s">
        <v>1160</v>
      </c>
      <c r="D35" s="382"/>
      <c r="E35" s="383"/>
      <c r="F35" s="384"/>
      <c r="G35" s="382"/>
      <c r="H35" s="383"/>
      <c r="I35" s="383"/>
      <c r="J35" s="384"/>
      <c r="K35" s="45" t="s">
        <v>1472</v>
      </c>
      <c r="S35" s="55"/>
      <c r="T35" s="61"/>
      <c r="U35" s="47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26"/>
      <c r="AY35" s="26"/>
      <c r="AZ35" s="49"/>
      <c r="BA35" s="50">
        <f>ROUND(Q36,0)</f>
        <v>732</v>
      </c>
      <c r="BB35" s="51"/>
    </row>
    <row r="36" spans="1:54" s="32" customFormat="1" ht="16.5" customHeight="1">
      <c r="A36" s="41">
        <v>31</v>
      </c>
      <c r="B36" s="42">
        <v>1164</v>
      </c>
      <c r="C36" s="43" t="s">
        <v>1161</v>
      </c>
      <c r="D36" s="382"/>
      <c r="E36" s="383"/>
      <c r="F36" s="384"/>
      <c r="G36" s="60"/>
      <c r="H36" s="55"/>
      <c r="I36" s="55"/>
      <c r="J36" s="68"/>
      <c r="K36" s="36"/>
      <c r="L36" s="37"/>
      <c r="M36" s="37"/>
      <c r="N36" s="37"/>
      <c r="O36" s="37"/>
      <c r="P36" s="37"/>
      <c r="Q36" s="374">
        <v>732</v>
      </c>
      <c r="R36" s="374"/>
      <c r="S36" s="38" t="s">
        <v>1465</v>
      </c>
      <c r="T36" s="35"/>
      <c r="U36" s="57" t="s">
        <v>1534</v>
      </c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5" t="s">
        <v>336</v>
      </c>
      <c r="AY36" s="386">
        <v>0.965</v>
      </c>
      <c r="AZ36" s="387"/>
      <c r="BA36" s="50">
        <f>ROUND(Q36*AY36,0)</f>
        <v>706</v>
      </c>
      <c r="BB36" s="51"/>
    </row>
    <row r="37" spans="1:54" s="32" customFormat="1" ht="16.5" customHeight="1">
      <c r="A37" s="41">
        <v>31</v>
      </c>
      <c r="B37" s="42">
        <v>1165</v>
      </c>
      <c r="C37" s="43" t="s">
        <v>1162</v>
      </c>
      <c r="D37" s="382"/>
      <c r="E37" s="383"/>
      <c r="F37" s="384"/>
      <c r="G37" s="60"/>
      <c r="H37" s="55"/>
      <c r="I37" s="55"/>
      <c r="J37" s="68"/>
      <c r="K37" s="45" t="s">
        <v>511</v>
      </c>
      <c r="S37" s="55"/>
      <c r="T37" s="61"/>
      <c r="U37" s="47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26"/>
      <c r="AY37" s="26"/>
      <c r="AZ37" s="49"/>
      <c r="BA37" s="50">
        <f>ROUND(Q38,0)</f>
        <v>618</v>
      </c>
      <c r="BB37" s="51"/>
    </row>
    <row r="38" spans="1:54" s="32" customFormat="1" ht="16.5" customHeight="1">
      <c r="A38" s="41">
        <v>31</v>
      </c>
      <c r="B38" s="42">
        <v>1166</v>
      </c>
      <c r="C38" s="43" t="s">
        <v>1163</v>
      </c>
      <c r="D38" s="382"/>
      <c r="E38" s="383"/>
      <c r="F38" s="384"/>
      <c r="G38" s="62"/>
      <c r="H38" s="38"/>
      <c r="I38" s="38"/>
      <c r="J38" s="69"/>
      <c r="K38" s="36"/>
      <c r="L38" s="37"/>
      <c r="M38" s="37"/>
      <c r="N38" s="37"/>
      <c r="O38" s="37"/>
      <c r="P38" s="37"/>
      <c r="Q38" s="374">
        <v>618</v>
      </c>
      <c r="R38" s="374"/>
      <c r="S38" s="38" t="s">
        <v>1465</v>
      </c>
      <c r="T38" s="35"/>
      <c r="U38" s="57" t="s">
        <v>1534</v>
      </c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5" t="s">
        <v>336</v>
      </c>
      <c r="AY38" s="386">
        <v>0.965</v>
      </c>
      <c r="AZ38" s="387"/>
      <c r="BA38" s="50">
        <f>ROUND(Q38*AY38,0)</f>
        <v>596</v>
      </c>
      <c r="BB38" s="51"/>
    </row>
    <row r="39" spans="1:54" s="32" customFormat="1" ht="16.5" customHeight="1">
      <c r="A39" s="41">
        <v>31</v>
      </c>
      <c r="B39" s="42">
        <v>1171</v>
      </c>
      <c r="C39" s="43" t="s">
        <v>1164</v>
      </c>
      <c r="D39" s="382"/>
      <c r="E39" s="383"/>
      <c r="F39" s="384"/>
      <c r="G39" s="376" t="s">
        <v>1165</v>
      </c>
      <c r="H39" s="377"/>
      <c r="I39" s="377"/>
      <c r="J39" s="378"/>
      <c r="K39" s="27" t="s">
        <v>1469</v>
      </c>
      <c r="L39" s="27"/>
      <c r="M39" s="27"/>
      <c r="N39" s="27"/>
      <c r="O39" s="27"/>
      <c r="P39" s="27"/>
      <c r="Q39" s="27"/>
      <c r="R39" s="27"/>
      <c r="S39" s="27"/>
      <c r="T39" s="46"/>
      <c r="U39" s="47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26"/>
      <c r="AY39" s="26"/>
      <c r="AZ39" s="49"/>
      <c r="BA39" s="50">
        <f>ROUND(Q40,0)</f>
        <v>345</v>
      </c>
      <c r="BB39" s="51"/>
    </row>
    <row r="40" spans="1:54" s="32" customFormat="1" ht="16.5" customHeight="1">
      <c r="A40" s="41">
        <v>31</v>
      </c>
      <c r="B40" s="42">
        <v>1172</v>
      </c>
      <c r="C40" s="43" t="s">
        <v>1166</v>
      </c>
      <c r="D40" s="382"/>
      <c r="E40" s="383"/>
      <c r="F40" s="384"/>
      <c r="G40" s="382"/>
      <c r="H40" s="383"/>
      <c r="I40" s="383"/>
      <c r="J40" s="384"/>
      <c r="K40" s="62" t="s">
        <v>223</v>
      </c>
      <c r="L40" s="38"/>
      <c r="M40" s="38"/>
      <c r="N40" s="38"/>
      <c r="O40" s="38"/>
      <c r="P40" s="38"/>
      <c r="Q40" s="385">
        <v>345</v>
      </c>
      <c r="R40" s="385"/>
      <c r="S40" s="38" t="s">
        <v>1465</v>
      </c>
      <c r="T40" s="35"/>
      <c r="U40" s="57" t="s">
        <v>1534</v>
      </c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5" t="s">
        <v>336</v>
      </c>
      <c r="AY40" s="386">
        <v>0.965</v>
      </c>
      <c r="AZ40" s="387"/>
      <c r="BA40" s="50">
        <f>ROUND(Q40*AY40,0)</f>
        <v>333</v>
      </c>
      <c r="BB40" s="51"/>
    </row>
    <row r="41" spans="1:54" s="32" customFormat="1" ht="16.5" customHeight="1">
      <c r="A41" s="41">
        <v>31</v>
      </c>
      <c r="B41" s="42">
        <v>1173</v>
      </c>
      <c r="C41" s="43" t="s">
        <v>1167</v>
      </c>
      <c r="D41" s="382"/>
      <c r="E41" s="383"/>
      <c r="F41" s="384"/>
      <c r="G41" s="382"/>
      <c r="H41" s="383"/>
      <c r="I41" s="383"/>
      <c r="J41" s="384"/>
      <c r="K41" s="45" t="s">
        <v>1472</v>
      </c>
      <c r="S41" s="55"/>
      <c r="T41" s="61"/>
      <c r="U41" s="47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26"/>
      <c r="AY41" s="26"/>
      <c r="AZ41" s="49"/>
      <c r="BA41" s="50">
        <f>ROUND(Q42,0)</f>
        <v>618</v>
      </c>
      <c r="BB41" s="51"/>
    </row>
    <row r="42" spans="1:54" s="32" customFormat="1" ht="16.5" customHeight="1">
      <c r="A42" s="41">
        <v>31</v>
      </c>
      <c r="B42" s="42">
        <v>1174</v>
      </c>
      <c r="C42" s="43" t="s">
        <v>1168</v>
      </c>
      <c r="D42" s="382"/>
      <c r="E42" s="383"/>
      <c r="F42" s="384"/>
      <c r="G42" s="60"/>
      <c r="H42" s="55"/>
      <c r="I42" s="55"/>
      <c r="J42" s="68"/>
      <c r="K42" s="36"/>
      <c r="L42" s="37"/>
      <c r="M42" s="37"/>
      <c r="N42" s="37"/>
      <c r="O42" s="37"/>
      <c r="P42" s="37"/>
      <c r="Q42" s="374">
        <v>618</v>
      </c>
      <c r="R42" s="374"/>
      <c r="S42" s="38" t="s">
        <v>1465</v>
      </c>
      <c r="T42" s="35"/>
      <c r="U42" s="57" t="s">
        <v>1534</v>
      </c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5" t="s">
        <v>336</v>
      </c>
      <c r="AY42" s="386">
        <v>0.965</v>
      </c>
      <c r="AZ42" s="387"/>
      <c r="BA42" s="50">
        <f>ROUND(Q42*AY42,0)</f>
        <v>596</v>
      </c>
      <c r="BB42" s="51"/>
    </row>
    <row r="43" spans="1:54" s="32" customFormat="1" ht="16.5" customHeight="1">
      <c r="A43" s="41">
        <v>31</v>
      </c>
      <c r="B43" s="42">
        <v>1175</v>
      </c>
      <c r="C43" s="43" t="s">
        <v>1169</v>
      </c>
      <c r="D43" s="382"/>
      <c r="E43" s="383"/>
      <c r="F43" s="384"/>
      <c r="G43" s="60"/>
      <c r="H43" s="55"/>
      <c r="I43" s="55"/>
      <c r="J43" s="68"/>
      <c r="K43" s="45" t="s">
        <v>511</v>
      </c>
      <c r="S43" s="55"/>
      <c r="T43" s="61"/>
      <c r="U43" s="47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26"/>
      <c r="AY43" s="26"/>
      <c r="AZ43" s="49"/>
      <c r="BA43" s="50">
        <f>ROUND(Q44,0)</f>
        <v>618</v>
      </c>
      <c r="BB43" s="51"/>
    </row>
    <row r="44" spans="1:54" s="32" customFormat="1" ht="16.5" customHeight="1">
      <c r="A44" s="41">
        <v>31</v>
      </c>
      <c r="B44" s="42">
        <v>1176</v>
      </c>
      <c r="C44" s="43" t="s">
        <v>1170</v>
      </c>
      <c r="D44" s="382"/>
      <c r="E44" s="383"/>
      <c r="F44" s="384"/>
      <c r="G44" s="62"/>
      <c r="H44" s="38"/>
      <c r="I44" s="38"/>
      <c r="J44" s="69"/>
      <c r="K44" s="36"/>
      <c r="L44" s="37"/>
      <c r="M44" s="37"/>
      <c r="N44" s="37"/>
      <c r="O44" s="37"/>
      <c r="P44" s="37"/>
      <c r="Q44" s="374">
        <v>618</v>
      </c>
      <c r="R44" s="374"/>
      <c r="S44" s="38" t="s">
        <v>1465</v>
      </c>
      <c r="T44" s="35"/>
      <c r="U44" s="57" t="s">
        <v>1534</v>
      </c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5" t="s">
        <v>336</v>
      </c>
      <c r="AY44" s="386">
        <v>0.965</v>
      </c>
      <c r="AZ44" s="387"/>
      <c r="BA44" s="50">
        <f>ROUND(Q44*AY44,0)</f>
        <v>596</v>
      </c>
      <c r="BB44" s="51"/>
    </row>
    <row r="45" spans="1:54" s="32" customFormat="1" ht="16.5" customHeight="1">
      <c r="A45" s="41">
        <v>31</v>
      </c>
      <c r="B45" s="42">
        <v>1181</v>
      </c>
      <c r="C45" s="43" t="s">
        <v>1171</v>
      </c>
      <c r="D45" s="382"/>
      <c r="E45" s="383"/>
      <c r="F45" s="384"/>
      <c r="G45" s="376" t="s">
        <v>744</v>
      </c>
      <c r="H45" s="377"/>
      <c r="I45" s="377"/>
      <c r="J45" s="378"/>
      <c r="K45" s="45" t="s">
        <v>745</v>
      </c>
      <c r="L45" s="27"/>
      <c r="M45" s="27"/>
      <c r="N45" s="27"/>
      <c r="O45" s="27"/>
      <c r="P45" s="27"/>
      <c r="Q45" s="27"/>
      <c r="R45" s="27"/>
      <c r="S45" s="27"/>
      <c r="T45" s="46"/>
      <c r="U45" s="47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26"/>
      <c r="AY45" s="26"/>
      <c r="AZ45" s="49"/>
      <c r="BA45" s="50">
        <f>ROUND(Q46,0)</f>
        <v>555</v>
      </c>
      <c r="BB45" s="51"/>
    </row>
    <row r="46" spans="1:54" s="32" customFormat="1" ht="16.5" customHeight="1">
      <c r="A46" s="41">
        <v>31</v>
      </c>
      <c r="B46" s="42">
        <v>1182</v>
      </c>
      <c r="C46" s="43" t="s">
        <v>746</v>
      </c>
      <c r="D46" s="382"/>
      <c r="E46" s="383"/>
      <c r="F46" s="384"/>
      <c r="G46" s="382"/>
      <c r="H46" s="383"/>
      <c r="I46" s="383"/>
      <c r="J46" s="384"/>
      <c r="K46" s="62"/>
      <c r="L46" s="38"/>
      <c r="M46" s="38"/>
      <c r="N46" s="38"/>
      <c r="O46" s="38"/>
      <c r="P46" s="38"/>
      <c r="Q46" s="385">
        <v>555</v>
      </c>
      <c r="R46" s="385"/>
      <c r="S46" s="38" t="s">
        <v>1465</v>
      </c>
      <c r="T46" s="35"/>
      <c r="U46" s="57" t="s">
        <v>1534</v>
      </c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5" t="s">
        <v>336</v>
      </c>
      <c r="AY46" s="386">
        <v>0.965</v>
      </c>
      <c r="AZ46" s="387"/>
      <c r="BA46" s="50">
        <f>ROUND(Q46*AY46,0)</f>
        <v>536</v>
      </c>
      <c r="BB46" s="51"/>
    </row>
    <row r="47" spans="1:54" s="32" customFormat="1" ht="16.5" customHeight="1">
      <c r="A47" s="41">
        <v>31</v>
      </c>
      <c r="B47" s="42">
        <v>1183</v>
      </c>
      <c r="C47" s="43" t="s">
        <v>747</v>
      </c>
      <c r="D47" s="382"/>
      <c r="E47" s="383"/>
      <c r="F47" s="384"/>
      <c r="G47" s="60"/>
      <c r="H47" s="55"/>
      <c r="I47" s="55"/>
      <c r="J47" s="68"/>
      <c r="K47" s="45" t="s">
        <v>1842</v>
      </c>
      <c r="S47" s="55"/>
      <c r="T47" s="61"/>
      <c r="U47" s="47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26"/>
      <c r="AY47" s="26"/>
      <c r="AZ47" s="49"/>
      <c r="BA47" s="50">
        <f>ROUND(Q48,0)</f>
        <v>555</v>
      </c>
      <c r="BB47" s="51"/>
    </row>
    <row r="48" spans="1:54" s="32" customFormat="1" ht="16.5" customHeight="1">
      <c r="A48" s="41">
        <v>31</v>
      </c>
      <c r="B48" s="42">
        <v>1184</v>
      </c>
      <c r="C48" s="43" t="s">
        <v>706</v>
      </c>
      <c r="D48" s="382"/>
      <c r="E48" s="383"/>
      <c r="F48" s="384"/>
      <c r="G48" s="62"/>
      <c r="H48" s="38"/>
      <c r="I48" s="38"/>
      <c r="J48" s="69"/>
      <c r="K48" s="36"/>
      <c r="L48" s="37"/>
      <c r="M48" s="37"/>
      <c r="N48" s="37"/>
      <c r="O48" s="37"/>
      <c r="P48" s="37"/>
      <c r="Q48" s="374">
        <v>555</v>
      </c>
      <c r="R48" s="374"/>
      <c r="S48" s="38" t="s">
        <v>1465</v>
      </c>
      <c r="T48" s="35"/>
      <c r="U48" s="57" t="s">
        <v>1534</v>
      </c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5" t="s">
        <v>336</v>
      </c>
      <c r="AY48" s="386">
        <v>0.965</v>
      </c>
      <c r="AZ48" s="387"/>
      <c r="BA48" s="50">
        <f>ROUND(Q48*AY48,0)</f>
        <v>536</v>
      </c>
      <c r="BB48" s="51"/>
    </row>
    <row r="49" spans="1:54" s="32" customFormat="1" ht="16.5" customHeight="1">
      <c r="A49" s="41">
        <v>31</v>
      </c>
      <c r="B49" s="42">
        <v>1191</v>
      </c>
      <c r="C49" s="43" t="s">
        <v>707</v>
      </c>
      <c r="D49" s="382"/>
      <c r="E49" s="383"/>
      <c r="F49" s="384"/>
      <c r="G49" s="376" t="s">
        <v>708</v>
      </c>
      <c r="H49" s="377"/>
      <c r="I49" s="377"/>
      <c r="J49" s="378"/>
      <c r="K49" s="45" t="s">
        <v>745</v>
      </c>
      <c r="L49" s="27"/>
      <c r="M49" s="27"/>
      <c r="N49" s="27"/>
      <c r="O49" s="27"/>
      <c r="P49" s="27"/>
      <c r="Q49" s="27"/>
      <c r="R49" s="27"/>
      <c r="S49" s="27"/>
      <c r="T49" s="46"/>
      <c r="U49" s="47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26"/>
      <c r="AY49" s="26"/>
      <c r="AZ49" s="49"/>
      <c r="BA49" s="50">
        <f>ROUND(Q50,0)</f>
        <v>492</v>
      </c>
      <c r="BB49" s="51"/>
    </row>
    <row r="50" spans="1:54" s="32" customFormat="1" ht="16.5" customHeight="1">
      <c r="A50" s="41">
        <v>31</v>
      </c>
      <c r="B50" s="42">
        <v>1192</v>
      </c>
      <c r="C50" s="43" t="s">
        <v>709</v>
      </c>
      <c r="D50" s="382"/>
      <c r="E50" s="383"/>
      <c r="F50" s="384"/>
      <c r="G50" s="382"/>
      <c r="H50" s="383"/>
      <c r="I50" s="383"/>
      <c r="J50" s="384"/>
      <c r="K50" s="62"/>
      <c r="L50" s="38"/>
      <c r="M50" s="38"/>
      <c r="N50" s="38"/>
      <c r="O50" s="38"/>
      <c r="P50" s="38"/>
      <c r="Q50" s="385">
        <v>492</v>
      </c>
      <c r="R50" s="385"/>
      <c r="S50" s="38" t="s">
        <v>1465</v>
      </c>
      <c r="T50" s="35"/>
      <c r="U50" s="57" t="s">
        <v>1534</v>
      </c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5" t="s">
        <v>336</v>
      </c>
      <c r="AY50" s="386">
        <v>0.965</v>
      </c>
      <c r="AZ50" s="387"/>
      <c r="BA50" s="50">
        <f>ROUND(Q50*AY50,0)</f>
        <v>475</v>
      </c>
      <c r="BB50" s="51"/>
    </row>
    <row r="51" spans="1:54" s="32" customFormat="1" ht="16.5" customHeight="1">
      <c r="A51" s="41">
        <v>31</v>
      </c>
      <c r="B51" s="42">
        <v>1193</v>
      </c>
      <c r="C51" s="43" t="s">
        <v>710</v>
      </c>
      <c r="D51" s="382"/>
      <c r="E51" s="383"/>
      <c r="F51" s="384"/>
      <c r="G51" s="60"/>
      <c r="H51" s="55"/>
      <c r="I51" s="55"/>
      <c r="J51" s="68"/>
      <c r="K51" s="45" t="s">
        <v>1842</v>
      </c>
      <c r="S51" s="55"/>
      <c r="T51" s="61"/>
      <c r="U51" s="47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26"/>
      <c r="AY51" s="26"/>
      <c r="AZ51" s="49"/>
      <c r="BA51" s="50">
        <f>ROUND(Q52,0)</f>
        <v>492</v>
      </c>
      <c r="BB51" s="51"/>
    </row>
    <row r="52" spans="1:54" s="32" customFormat="1" ht="16.5" customHeight="1">
      <c r="A52" s="41">
        <v>31</v>
      </c>
      <c r="B52" s="42">
        <v>1194</v>
      </c>
      <c r="C52" s="43" t="s">
        <v>711</v>
      </c>
      <c r="D52" s="382"/>
      <c r="E52" s="383"/>
      <c r="F52" s="384"/>
      <c r="G52" s="62"/>
      <c r="H52" s="38"/>
      <c r="I52" s="38"/>
      <c r="J52" s="69"/>
      <c r="K52" s="36"/>
      <c r="L52" s="37"/>
      <c r="M52" s="37"/>
      <c r="N52" s="37"/>
      <c r="O52" s="37"/>
      <c r="P52" s="37"/>
      <c r="Q52" s="374">
        <v>492</v>
      </c>
      <c r="R52" s="374"/>
      <c r="S52" s="38" t="s">
        <v>1465</v>
      </c>
      <c r="T52" s="35"/>
      <c r="U52" s="57" t="s">
        <v>1534</v>
      </c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5" t="s">
        <v>336</v>
      </c>
      <c r="AY52" s="386">
        <v>0.965</v>
      </c>
      <c r="AZ52" s="387"/>
      <c r="BA52" s="50">
        <f>ROUND(Q52*AY52,0)</f>
        <v>475</v>
      </c>
      <c r="BB52" s="51"/>
    </row>
    <row r="53" spans="1:54" s="32" customFormat="1" ht="16.5" customHeight="1">
      <c r="A53" s="41">
        <v>31</v>
      </c>
      <c r="B53" s="42">
        <v>1201</v>
      </c>
      <c r="C53" s="43" t="s">
        <v>712</v>
      </c>
      <c r="D53" s="382"/>
      <c r="E53" s="383"/>
      <c r="F53" s="384"/>
      <c r="G53" s="376" t="s">
        <v>713</v>
      </c>
      <c r="H53" s="377"/>
      <c r="I53" s="377"/>
      <c r="J53" s="378"/>
      <c r="K53" s="45" t="s">
        <v>745</v>
      </c>
      <c r="L53" s="27"/>
      <c r="M53" s="27"/>
      <c r="N53" s="27"/>
      <c r="O53" s="27"/>
      <c r="P53" s="27"/>
      <c r="Q53" s="27"/>
      <c r="R53" s="27"/>
      <c r="S53" s="27"/>
      <c r="T53" s="46"/>
      <c r="U53" s="47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26"/>
      <c r="AY53" s="26"/>
      <c r="AZ53" s="49"/>
      <c r="BA53" s="50">
        <f>ROUND(Q54,0)</f>
        <v>478</v>
      </c>
      <c r="BB53" s="51"/>
    </row>
    <row r="54" spans="1:54" s="32" customFormat="1" ht="16.5" customHeight="1">
      <c r="A54" s="41">
        <v>31</v>
      </c>
      <c r="B54" s="42">
        <v>1202</v>
      </c>
      <c r="C54" s="43" t="s">
        <v>714</v>
      </c>
      <c r="D54" s="382"/>
      <c r="E54" s="383"/>
      <c r="F54" s="384"/>
      <c r="G54" s="382"/>
      <c r="H54" s="383"/>
      <c r="I54" s="383"/>
      <c r="J54" s="384"/>
      <c r="K54" s="62"/>
      <c r="L54" s="38"/>
      <c r="M54" s="38"/>
      <c r="N54" s="38"/>
      <c r="O54" s="38"/>
      <c r="P54" s="38"/>
      <c r="Q54" s="385">
        <v>478</v>
      </c>
      <c r="R54" s="385"/>
      <c r="S54" s="38" t="s">
        <v>1465</v>
      </c>
      <c r="T54" s="35"/>
      <c r="U54" s="57" t="s">
        <v>1534</v>
      </c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5" t="s">
        <v>336</v>
      </c>
      <c r="AY54" s="386">
        <v>0.965</v>
      </c>
      <c r="AZ54" s="387"/>
      <c r="BA54" s="50">
        <f>ROUND(Q54*AY54,0)</f>
        <v>461</v>
      </c>
      <c r="BB54" s="51"/>
    </row>
    <row r="55" spans="1:54" s="32" customFormat="1" ht="16.5" customHeight="1">
      <c r="A55" s="41">
        <v>31</v>
      </c>
      <c r="B55" s="42">
        <v>1203</v>
      </c>
      <c r="C55" s="43" t="s">
        <v>715</v>
      </c>
      <c r="D55" s="382"/>
      <c r="E55" s="383"/>
      <c r="F55" s="384"/>
      <c r="G55" s="60"/>
      <c r="H55" s="55"/>
      <c r="I55" s="55"/>
      <c r="J55" s="68"/>
      <c r="K55" s="45" t="s">
        <v>1842</v>
      </c>
      <c r="S55" s="55"/>
      <c r="T55" s="61"/>
      <c r="U55" s="47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26"/>
      <c r="AY55" s="26"/>
      <c r="AZ55" s="49"/>
      <c r="BA55" s="50">
        <f>ROUND(Q56,0)</f>
        <v>478</v>
      </c>
      <c r="BB55" s="51"/>
    </row>
    <row r="56" spans="1:54" s="32" customFormat="1" ht="16.5" customHeight="1">
      <c r="A56" s="41">
        <v>31</v>
      </c>
      <c r="B56" s="42">
        <v>1204</v>
      </c>
      <c r="C56" s="43" t="s">
        <v>716</v>
      </c>
      <c r="D56" s="382"/>
      <c r="E56" s="383"/>
      <c r="F56" s="384"/>
      <c r="G56" s="62"/>
      <c r="H56" s="38"/>
      <c r="I56" s="38"/>
      <c r="J56" s="69"/>
      <c r="K56" s="36"/>
      <c r="L56" s="37"/>
      <c r="M56" s="37"/>
      <c r="N56" s="37"/>
      <c r="O56" s="37"/>
      <c r="P56" s="37"/>
      <c r="Q56" s="374">
        <v>478</v>
      </c>
      <c r="R56" s="374"/>
      <c r="S56" s="38" t="s">
        <v>1465</v>
      </c>
      <c r="T56" s="35"/>
      <c r="U56" s="57" t="s">
        <v>1534</v>
      </c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5" t="s">
        <v>336</v>
      </c>
      <c r="AY56" s="386">
        <v>0.965</v>
      </c>
      <c r="AZ56" s="387"/>
      <c r="BA56" s="50">
        <f>ROUND(Q56*AY56,0)</f>
        <v>461</v>
      </c>
      <c r="BB56" s="51"/>
    </row>
    <row r="57" spans="1:54" s="32" customFormat="1" ht="16.5" customHeight="1">
      <c r="A57" s="41">
        <v>31</v>
      </c>
      <c r="B57" s="42">
        <v>1211</v>
      </c>
      <c r="C57" s="43" t="s">
        <v>717</v>
      </c>
      <c r="D57" s="382"/>
      <c r="E57" s="383"/>
      <c r="F57" s="384"/>
      <c r="G57" s="376" t="s">
        <v>718</v>
      </c>
      <c r="H57" s="377"/>
      <c r="I57" s="377"/>
      <c r="J57" s="378"/>
      <c r="K57" s="45" t="s">
        <v>745</v>
      </c>
      <c r="L57" s="27"/>
      <c r="M57" s="27"/>
      <c r="N57" s="27"/>
      <c r="O57" s="27"/>
      <c r="P57" s="27"/>
      <c r="Q57" s="27"/>
      <c r="R57" s="27"/>
      <c r="S57" s="27"/>
      <c r="T57" s="46"/>
      <c r="U57" s="47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26"/>
      <c r="AY57" s="26"/>
      <c r="AZ57" s="49"/>
      <c r="BA57" s="50">
        <f>ROUND(Q58,0)</f>
        <v>463</v>
      </c>
      <c r="BB57" s="51"/>
    </row>
    <row r="58" spans="1:54" s="32" customFormat="1" ht="16.5" customHeight="1">
      <c r="A58" s="41">
        <v>31</v>
      </c>
      <c r="B58" s="42">
        <v>1212</v>
      </c>
      <c r="C58" s="43" t="s">
        <v>719</v>
      </c>
      <c r="D58" s="382"/>
      <c r="E58" s="383"/>
      <c r="F58" s="384"/>
      <c r="G58" s="382"/>
      <c r="H58" s="383"/>
      <c r="I58" s="383"/>
      <c r="J58" s="384"/>
      <c r="K58" s="62"/>
      <c r="L58" s="38"/>
      <c r="M58" s="38"/>
      <c r="N58" s="38"/>
      <c r="O58" s="38"/>
      <c r="P58" s="38"/>
      <c r="Q58" s="385">
        <v>463</v>
      </c>
      <c r="R58" s="385"/>
      <c r="S58" s="38" t="s">
        <v>1465</v>
      </c>
      <c r="T58" s="35"/>
      <c r="U58" s="57" t="s">
        <v>1534</v>
      </c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5" t="s">
        <v>336</v>
      </c>
      <c r="AY58" s="386">
        <v>0.965</v>
      </c>
      <c r="AZ58" s="387"/>
      <c r="BA58" s="50">
        <f>ROUND(Q58*AY58,0)</f>
        <v>447</v>
      </c>
      <c r="BB58" s="51"/>
    </row>
    <row r="59" spans="1:54" s="32" customFormat="1" ht="16.5" customHeight="1">
      <c r="A59" s="41">
        <v>31</v>
      </c>
      <c r="B59" s="42">
        <v>1213</v>
      </c>
      <c r="C59" s="43" t="s">
        <v>720</v>
      </c>
      <c r="D59" s="382"/>
      <c r="E59" s="383"/>
      <c r="F59" s="384"/>
      <c r="G59" s="60"/>
      <c r="H59" s="55"/>
      <c r="I59" s="55"/>
      <c r="J59" s="68"/>
      <c r="K59" s="45" t="s">
        <v>1842</v>
      </c>
      <c r="S59" s="55"/>
      <c r="T59" s="61"/>
      <c r="U59" s="47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26"/>
      <c r="AY59" s="26"/>
      <c r="AZ59" s="49"/>
      <c r="BA59" s="50">
        <f>ROUND(Q60,0)</f>
        <v>463</v>
      </c>
      <c r="BB59" s="51"/>
    </row>
    <row r="60" spans="1:54" s="32" customFormat="1" ht="16.5" customHeight="1">
      <c r="A60" s="41">
        <v>31</v>
      </c>
      <c r="B60" s="42">
        <v>1214</v>
      </c>
      <c r="C60" s="43" t="s">
        <v>721</v>
      </c>
      <c r="D60" s="382"/>
      <c r="E60" s="383"/>
      <c r="F60" s="384"/>
      <c r="G60" s="62"/>
      <c r="H60" s="38"/>
      <c r="I60" s="38"/>
      <c r="J60" s="69"/>
      <c r="K60" s="36"/>
      <c r="L60" s="37"/>
      <c r="M60" s="37"/>
      <c r="N60" s="37"/>
      <c r="O60" s="37"/>
      <c r="P60" s="37"/>
      <c r="Q60" s="374">
        <v>463</v>
      </c>
      <c r="R60" s="374"/>
      <c r="S60" s="38" t="s">
        <v>1465</v>
      </c>
      <c r="T60" s="35"/>
      <c r="U60" s="57" t="s">
        <v>1534</v>
      </c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5" t="s">
        <v>336</v>
      </c>
      <c r="AY60" s="386">
        <v>0.965</v>
      </c>
      <c r="AZ60" s="387"/>
      <c r="BA60" s="50">
        <f>ROUND(Q60*AY60,0)</f>
        <v>447</v>
      </c>
      <c r="BB60" s="51"/>
    </row>
    <row r="61" spans="1:54" s="32" customFormat="1" ht="16.5" customHeight="1">
      <c r="A61" s="41">
        <v>31</v>
      </c>
      <c r="B61" s="42">
        <v>1221</v>
      </c>
      <c r="C61" s="43" t="s">
        <v>1687</v>
      </c>
      <c r="D61" s="382"/>
      <c r="E61" s="383"/>
      <c r="F61" s="384"/>
      <c r="G61" s="376" t="s">
        <v>1688</v>
      </c>
      <c r="H61" s="377"/>
      <c r="I61" s="377"/>
      <c r="J61" s="378"/>
      <c r="K61" s="45" t="s">
        <v>745</v>
      </c>
      <c r="L61" s="27"/>
      <c r="M61" s="27"/>
      <c r="N61" s="27"/>
      <c r="O61" s="27"/>
      <c r="P61" s="27"/>
      <c r="Q61" s="27"/>
      <c r="R61" s="27"/>
      <c r="S61" s="27"/>
      <c r="T61" s="46"/>
      <c r="U61" s="47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26"/>
      <c r="AY61" s="26"/>
      <c r="AZ61" s="49"/>
      <c r="BA61" s="50">
        <f>ROUND(Q62,0)</f>
        <v>448</v>
      </c>
      <c r="BB61" s="51"/>
    </row>
    <row r="62" spans="1:54" s="32" customFormat="1" ht="16.5" customHeight="1">
      <c r="A62" s="41">
        <v>31</v>
      </c>
      <c r="B62" s="42">
        <v>1222</v>
      </c>
      <c r="C62" s="43" t="s">
        <v>1689</v>
      </c>
      <c r="D62" s="382"/>
      <c r="E62" s="383"/>
      <c r="F62" s="384"/>
      <c r="G62" s="382"/>
      <c r="H62" s="383"/>
      <c r="I62" s="383"/>
      <c r="J62" s="384"/>
      <c r="K62" s="62"/>
      <c r="L62" s="38"/>
      <c r="M62" s="38"/>
      <c r="N62" s="38"/>
      <c r="O62" s="38"/>
      <c r="P62" s="38"/>
      <c r="Q62" s="385">
        <v>448</v>
      </c>
      <c r="R62" s="385"/>
      <c r="S62" s="38" t="s">
        <v>1465</v>
      </c>
      <c r="T62" s="35"/>
      <c r="U62" s="57" t="s">
        <v>1534</v>
      </c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5" t="s">
        <v>336</v>
      </c>
      <c r="AY62" s="386">
        <v>0.965</v>
      </c>
      <c r="AZ62" s="387"/>
      <c r="BA62" s="50">
        <f>ROUND(Q62*AY62,0)</f>
        <v>432</v>
      </c>
      <c r="BB62" s="51"/>
    </row>
    <row r="63" spans="1:54" s="32" customFormat="1" ht="16.5" customHeight="1">
      <c r="A63" s="41">
        <v>31</v>
      </c>
      <c r="B63" s="42">
        <v>1223</v>
      </c>
      <c r="C63" s="43" t="s">
        <v>1690</v>
      </c>
      <c r="D63" s="382"/>
      <c r="E63" s="383"/>
      <c r="F63" s="384"/>
      <c r="G63" s="60"/>
      <c r="H63" s="55"/>
      <c r="I63" s="55"/>
      <c r="J63" s="68"/>
      <c r="K63" s="45" t="s">
        <v>1842</v>
      </c>
      <c r="S63" s="55"/>
      <c r="T63" s="61"/>
      <c r="U63" s="47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26"/>
      <c r="AY63" s="26"/>
      <c r="AZ63" s="49"/>
      <c r="BA63" s="50">
        <f>ROUND(Q64,0)</f>
        <v>448</v>
      </c>
      <c r="BB63" s="51"/>
    </row>
    <row r="64" spans="1:54" s="32" customFormat="1" ht="16.5" customHeight="1">
      <c r="A64" s="41">
        <v>31</v>
      </c>
      <c r="B64" s="42">
        <v>1224</v>
      </c>
      <c r="C64" s="43" t="s">
        <v>1691</v>
      </c>
      <c r="D64" s="382"/>
      <c r="E64" s="383"/>
      <c r="F64" s="384"/>
      <c r="G64" s="62"/>
      <c r="H64" s="38"/>
      <c r="I64" s="38"/>
      <c r="J64" s="69"/>
      <c r="K64" s="36"/>
      <c r="L64" s="37"/>
      <c r="M64" s="37"/>
      <c r="N64" s="37"/>
      <c r="O64" s="37"/>
      <c r="P64" s="37"/>
      <c r="Q64" s="374">
        <v>448</v>
      </c>
      <c r="R64" s="374"/>
      <c r="S64" s="38" t="s">
        <v>1465</v>
      </c>
      <c r="T64" s="35"/>
      <c r="U64" s="57" t="s">
        <v>1534</v>
      </c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5" t="s">
        <v>336</v>
      </c>
      <c r="AY64" s="386">
        <v>0.965</v>
      </c>
      <c r="AZ64" s="387"/>
      <c r="BA64" s="50">
        <f>ROUND(Q64*AY64,0)</f>
        <v>432</v>
      </c>
      <c r="BB64" s="51"/>
    </row>
    <row r="65" spans="1:54" s="32" customFormat="1" ht="16.5" customHeight="1">
      <c r="A65" s="41">
        <v>31</v>
      </c>
      <c r="B65" s="42">
        <v>1231</v>
      </c>
      <c r="C65" s="43" t="s">
        <v>1692</v>
      </c>
      <c r="D65" s="382"/>
      <c r="E65" s="383"/>
      <c r="F65" s="384"/>
      <c r="G65" s="376" t="s">
        <v>1693</v>
      </c>
      <c r="H65" s="377"/>
      <c r="I65" s="377"/>
      <c r="J65" s="378"/>
      <c r="K65" s="45" t="s">
        <v>745</v>
      </c>
      <c r="L65" s="27"/>
      <c r="M65" s="27"/>
      <c r="N65" s="27"/>
      <c r="O65" s="27"/>
      <c r="P65" s="27"/>
      <c r="Q65" s="27"/>
      <c r="R65" s="27"/>
      <c r="S65" s="27"/>
      <c r="T65" s="46"/>
      <c r="U65" s="47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26"/>
      <c r="AY65" s="26"/>
      <c r="AZ65" s="49"/>
      <c r="BA65" s="50">
        <f>ROUND(Q66,0)</f>
        <v>433</v>
      </c>
      <c r="BB65" s="51"/>
    </row>
    <row r="66" spans="1:54" s="32" customFormat="1" ht="16.5" customHeight="1">
      <c r="A66" s="41">
        <v>31</v>
      </c>
      <c r="B66" s="42">
        <v>1232</v>
      </c>
      <c r="C66" s="43" t="s">
        <v>1694</v>
      </c>
      <c r="D66" s="382"/>
      <c r="E66" s="383"/>
      <c r="F66" s="384"/>
      <c r="G66" s="382"/>
      <c r="H66" s="383"/>
      <c r="I66" s="383"/>
      <c r="J66" s="384"/>
      <c r="K66" s="62"/>
      <c r="L66" s="38"/>
      <c r="M66" s="38"/>
      <c r="N66" s="38"/>
      <c r="O66" s="38"/>
      <c r="P66" s="38"/>
      <c r="Q66" s="385">
        <v>433</v>
      </c>
      <c r="R66" s="385"/>
      <c r="S66" s="38" t="s">
        <v>1465</v>
      </c>
      <c r="T66" s="35"/>
      <c r="U66" s="57" t="s">
        <v>1534</v>
      </c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5" t="s">
        <v>336</v>
      </c>
      <c r="AY66" s="386">
        <v>0.965</v>
      </c>
      <c r="AZ66" s="387"/>
      <c r="BA66" s="50">
        <f>ROUND(Q66*AY66,0)</f>
        <v>418</v>
      </c>
      <c r="BB66" s="51"/>
    </row>
    <row r="67" spans="1:54" s="32" customFormat="1" ht="16.5" customHeight="1">
      <c r="A67" s="41">
        <v>31</v>
      </c>
      <c r="B67" s="42">
        <v>1233</v>
      </c>
      <c r="C67" s="43" t="s">
        <v>1695</v>
      </c>
      <c r="D67" s="382"/>
      <c r="E67" s="383"/>
      <c r="F67" s="384"/>
      <c r="G67" s="60"/>
      <c r="H67" s="55"/>
      <c r="I67" s="55"/>
      <c r="J67" s="68"/>
      <c r="K67" s="45" t="s">
        <v>1842</v>
      </c>
      <c r="S67" s="55"/>
      <c r="T67" s="61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26"/>
      <c r="AY67" s="26"/>
      <c r="AZ67" s="49"/>
      <c r="BA67" s="50">
        <f>ROUND(Q68,0)</f>
        <v>433</v>
      </c>
      <c r="BB67" s="51"/>
    </row>
    <row r="68" spans="1:54" s="32" customFormat="1" ht="16.5" customHeight="1">
      <c r="A68" s="41">
        <v>31</v>
      </c>
      <c r="B68" s="42">
        <v>1234</v>
      </c>
      <c r="C68" s="43" t="s">
        <v>1696</v>
      </c>
      <c r="D68" s="382"/>
      <c r="E68" s="383"/>
      <c r="F68" s="384"/>
      <c r="G68" s="62"/>
      <c r="H68" s="38"/>
      <c r="I68" s="38"/>
      <c r="J68" s="69"/>
      <c r="K68" s="36"/>
      <c r="L68" s="37"/>
      <c r="M68" s="37"/>
      <c r="N68" s="37"/>
      <c r="O68" s="37"/>
      <c r="P68" s="37"/>
      <c r="Q68" s="374">
        <v>433</v>
      </c>
      <c r="R68" s="374"/>
      <c r="S68" s="38" t="s">
        <v>1465</v>
      </c>
      <c r="T68" s="35"/>
      <c r="U68" s="57" t="s">
        <v>1534</v>
      </c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5" t="s">
        <v>336</v>
      </c>
      <c r="AY68" s="386">
        <v>0.965</v>
      </c>
      <c r="AZ68" s="387"/>
      <c r="BA68" s="50">
        <f>ROUND(Q68*AY68,0)</f>
        <v>418</v>
      </c>
      <c r="BB68" s="51"/>
    </row>
    <row r="69" spans="1:54" s="32" customFormat="1" ht="16.5" customHeight="1">
      <c r="A69" s="41">
        <v>31</v>
      </c>
      <c r="B69" s="42">
        <v>1241</v>
      </c>
      <c r="C69" s="43" t="s">
        <v>1697</v>
      </c>
      <c r="D69" s="382"/>
      <c r="E69" s="383"/>
      <c r="F69" s="384"/>
      <c r="G69" s="376" t="s">
        <v>1698</v>
      </c>
      <c r="H69" s="377"/>
      <c r="I69" s="377"/>
      <c r="J69" s="378"/>
      <c r="K69" s="45" t="s">
        <v>745</v>
      </c>
      <c r="L69" s="27"/>
      <c r="M69" s="27"/>
      <c r="N69" s="27"/>
      <c r="O69" s="27"/>
      <c r="P69" s="27"/>
      <c r="Q69" s="27"/>
      <c r="R69" s="27"/>
      <c r="S69" s="27"/>
      <c r="T69" s="46"/>
      <c r="U69" s="47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26"/>
      <c r="AY69" s="26"/>
      <c r="AZ69" s="49"/>
      <c r="BA69" s="50">
        <f>ROUND(Q70,0)</f>
        <v>417</v>
      </c>
      <c r="BB69" s="51"/>
    </row>
    <row r="70" spans="1:54" s="32" customFormat="1" ht="16.5" customHeight="1">
      <c r="A70" s="41">
        <v>31</v>
      </c>
      <c r="B70" s="42">
        <v>1242</v>
      </c>
      <c r="C70" s="43" t="s">
        <v>1699</v>
      </c>
      <c r="D70" s="382"/>
      <c r="E70" s="383"/>
      <c r="F70" s="384"/>
      <c r="G70" s="382"/>
      <c r="H70" s="383"/>
      <c r="I70" s="383"/>
      <c r="J70" s="384"/>
      <c r="K70" s="62"/>
      <c r="L70" s="38"/>
      <c r="M70" s="38"/>
      <c r="N70" s="38"/>
      <c r="O70" s="38"/>
      <c r="P70" s="38"/>
      <c r="Q70" s="385">
        <v>417</v>
      </c>
      <c r="R70" s="385"/>
      <c r="S70" s="38" t="s">
        <v>1465</v>
      </c>
      <c r="T70" s="35"/>
      <c r="U70" s="57" t="s">
        <v>1534</v>
      </c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5" t="s">
        <v>336</v>
      </c>
      <c r="AY70" s="386">
        <v>0.965</v>
      </c>
      <c r="AZ70" s="387"/>
      <c r="BA70" s="50">
        <f>ROUND(Q70*AY70,0)</f>
        <v>402</v>
      </c>
      <c r="BB70" s="51"/>
    </row>
    <row r="71" spans="1:54" s="32" customFormat="1" ht="16.5" customHeight="1">
      <c r="A71" s="41">
        <v>31</v>
      </c>
      <c r="B71" s="42">
        <v>1243</v>
      </c>
      <c r="C71" s="43" t="s">
        <v>1700</v>
      </c>
      <c r="D71" s="382"/>
      <c r="E71" s="383"/>
      <c r="F71" s="384"/>
      <c r="G71" s="60"/>
      <c r="H71" s="55"/>
      <c r="I71" s="55"/>
      <c r="J71" s="68"/>
      <c r="K71" s="45" t="s">
        <v>1842</v>
      </c>
      <c r="S71" s="55"/>
      <c r="T71" s="61"/>
      <c r="U71" s="47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26"/>
      <c r="AY71" s="26"/>
      <c r="AZ71" s="49"/>
      <c r="BA71" s="50">
        <f>ROUND(Q72,0)</f>
        <v>417</v>
      </c>
      <c r="BB71" s="51"/>
    </row>
    <row r="72" spans="1:54" s="32" customFormat="1" ht="16.5" customHeight="1">
      <c r="A72" s="41">
        <v>31</v>
      </c>
      <c r="B72" s="42">
        <v>1244</v>
      </c>
      <c r="C72" s="43" t="s">
        <v>1475</v>
      </c>
      <c r="D72" s="379"/>
      <c r="E72" s="380"/>
      <c r="F72" s="381"/>
      <c r="G72" s="62"/>
      <c r="H72" s="38"/>
      <c r="I72" s="38"/>
      <c r="J72" s="69"/>
      <c r="K72" s="36"/>
      <c r="L72" s="37"/>
      <c r="M72" s="37"/>
      <c r="N72" s="37"/>
      <c r="O72" s="37"/>
      <c r="P72" s="37"/>
      <c r="Q72" s="374">
        <v>417</v>
      </c>
      <c r="R72" s="374"/>
      <c r="S72" s="38" t="s">
        <v>1465</v>
      </c>
      <c r="T72" s="35"/>
      <c r="U72" s="117" t="s">
        <v>1534</v>
      </c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5" t="s">
        <v>336</v>
      </c>
      <c r="AY72" s="386">
        <v>0.965</v>
      </c>
      <c r="AZ72" s="387"/>
      <c r="BA72" s="76">
        <f>ROUND(Q72*AY72,0)</f>
        <v>402</v>
      </c>
      <c r="BB72" s="51"/>
    </row>
    <row r="73" spans="1:54" ht="16.5" customHeight="1">
      <c r="A73" s="201">
        <v>31</v>
      </c>
      <c r="B73" s="201">
        <v>1311</v>
      </c>
      <c r="C73" s="286" t="s">
        <v>65</v>
      </c>
      <c r="D73" s="355" t="s">
        <v>611</v>
      </c>
      <c r="E73" s="356"/>
      <c r="F73" s="357"/>
      <c r="G73" s="472" t="s">
        <v>1701</v>
      </c>
      <c r="H73" s="445"/>
      <c r="I73" s="445"/>
      <c r="J73" s="473"/>
      <c r="K73" s="259" t="s">
        <v>745</v>
      </c>
      <c r="L73" s="207"/>
      <c r="M73" s="207"/>
      <c r="N73" s="207"/>
      <c r="O73" s="207"/>
      <c r="P73" s="207"/>
      <c r="Q73" s="207"/>
      <c r="R73" s="207"/>
      <c r="S73" s="207"/>
      <c r="T73" s="211"/>
      <c r="U73" s="247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  <c r="AG73" s="230"/>
      <c r="AH73" s="230"/>
      <c r="AI73" s="230"/>
      <c r="AJ73" s="230"/>
      <c r="AK73" s="230"/>
      <c r="AL73" s="230"/>
      <c r="AM73" s="230"/>
      <c r="AN73" s="230"/>
      <c r="AO73" s="230"/>
      <c r="AP73" s="230"/>
      <c r="AQ73" s="230"/>
      <c r="AR73" s="230"/>
      <c r="AS73" s="230"/>
      <c r="AT73" s="230"/>
      <c r="AU73" s="230"/>
      <c r="AV73" s="230"/>
      <c r="AW73" s="230"/>
      <c r="AX73" s="210"/>
      <c r="AY73" s="210"/>
      <c r="AZ73" s="248"/>
      <c r="BA73" s="218">
        <f>ROUND(Q74,0)</f>
        <v>452</v>
      </c>
      <c r="BB73" s="183"/>
    </row>
    <row r="74" spans="1:54" ht="16.5" customHeight="1">
      <c r="A74" s="201">
        <v>31</v>
      </c>
      <c r="B74" s="285">
        <v>1312</v>
      </c>
      <c r="C74" s="286" t="s">
        <v>64</v>
      </c>
      <c r="D74" s="358"/>
      <c r="E74" s="359"/>
      <c r="F74" s="360"/>
      <c r="G74" s="474"/>
      <c r="H74" s="446"/>
      <c r="I74" s="446"/>
      <c r="J74" s="475"/>
      <c r="K74" s="203"/>
      <c r="L74" s="165"/>
      <c r="M74" s="165"/>
      <c r="N74" s="165"/>
      <c r="O74" s="165"/>
      <c r="P74" s="165"/>
      <c r="Q74" s="409">
        <v>452</v>
      </c>
      <c r="R74" s="409"/>
      <c r="S74" s="165" t="s">
        <v>1465</v>
      </c>
      <c r="T74" s="185"/>
      <c r="U74" s="258" t="s">
        <v>1534</v>
      </c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228" t="s">
        <v>336</v>
      </c>
      <c r="AY74" s="468">
        <v>0.965</v>
      </c>
      <c r="AZ74" s="469"/>
      <c r="BA74" s="218">
        <f>ROUND(Q74*AY74,0)</f>
        <v>436</v>
      </c>
      <c r="BB74" s="183"/>
    </row>
    <row r="75" spans="1:54" ht="16.5" customHeight="1">
      <c r="A75" s="201">
        <v>31</v>
      </c>
      <c r="B75" s="201">
        <v>1313</v>
      </c>
      <c r="C75" s="286" t="s">
        <v>612</v>
      </c>
      <c r="D75" s="358"/>
      <c r="E75" s="359"/>
      <c r="F75" s="360"/>
      <c r="G75" s="474"/>
      <c r="H75" s="446"/>
      <c r="I75" s="446"/>
      <c r="J75" s="475"/>
      <c r="K75" s="259" t="s">
        <v>1842</v>
      </c>
      <c r="L75" s="222"/>
      <c r="M75" s="222"/>
      <c r="N75" s="222"/>
      <c r="O75" s="222"/>
      <c r="P75" s="222"/>
      <c r="Q75" s="222"/>
      <c r="R75" s="222"/>
      <c r="S75" s="212"/>
      <c r="T75" s="216"/>
      <c r="U75" s="247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230"/>
      <c r="AK75" s="230"/>
      <c r="AL75" s="230"/>
      <c r="AM75" s="230"/>
      <c r="AN75" s="230"/>
      <c r="AO75" s="230"/>
      <c r="AP75" s="230"/>
      <c r="AQ75" s="230"/>
      <c r="AR75" s="230"/>
      <c r="AS75" s="230"/>
      <c r="AT75" s="230"/>
      <c r="AU75" s="230"/>
      <c r="AV75" s="230"/>
      <c r="AW75" s="230"/>
      <c r="AX75" s="210"/>
      <c r="AY75" s="210"/>
      <c r="AZ75" s="248"/>
      <c r="BA75" s="218">
        <f>ROUND(Q76,0)</f>
        <v>679</v>
      </c>
      <c r="BB75" s="183"/>
    </row>
    <row r="76" spans="1:54" ht="16.5" customHeight="1">
      <c r="A76" s="201">
        <v>31</v>
      </c>
      <c r="B76" s="285">
        <v>1314</v>
      </c>
      <c r="C76" s="286" t="s">
        <v>63</v>
      </c>
      <c r="D76" s="358"/>
      <c r="E76" s="359"/>
      <c r="F76" s="360"/>
      <c r="G76" s="476"/>
      <c r="H76" s="477"/>
      <c r="I76" s="477"/>
      <c r="J76" s="478"/>
      <c r="K76" s="217"/>
      <c r="L76" s="168"/>
      <c r="M76" s="168"/>
      <c r="N76" s="168"/>
      <c r="O76" s="168"/>
      <c r="P76" s="168"/>
      <c r="Q76" s="471">
        <v>679</v>
      </c>
      <c r="R76" s="471"/>
      <c r="S76" s="165" t="s">
        <v>1465</v>
      </c>
      <c r="T76" s="185"/>
      <c r="U76" s="250" t="s">
        <v>1534</v>
      </c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228" t="s">
        <v>336</v>
      </c>
      <c r="AY76" s="468">
        <v>0.965</v>
      </c>
      <c r="AZ76" s="469"/>
      <c r="BA76" s="182">
        <f>ROUND(Q76*AY76,0)</f>
        <v>655</v>
      </c>
      <c r="BB76" s="183"/>
    </row>
    <row r="77" spans="1:54" ht="16.5" customHeight="1">
      <c r="A77" s="201">
        <v>31</v>
      </c>
      <c r="B77" s="202">
        <v>1321</v>
      </c>
      <c r="C77" s="169" t="s">
        <v>613</v>
      </c>
      <c r="D77" s="358"/>
      <c r="E77" s="359"/>
      <c r="F77" s="360"/>
      <c r="G77" s="355" t="s">
        <v>1499</v>
      </c>
      <c r="H77" s="356"/>
      <c r="I77" s="356"/>
      <c r="J77" s="357"/>
      <c r="K77" s="207" t="s">
        <v>1469</v>
      </c>
      <c r="L77" s="207"/>
      <c r="M77" s="207"/>
      <c r="N77" s="207"/>
      <c r="O77" s="207"/>
      <c r="P77" s="207"/>
      <c r="Q77" s="207"/>
      <c r="R77" s="207"/>
      <c r="S77" s="207"/>
      <c r="T77" s="211"/>
      <c r="U77" s="247"/>
      <c r="V77" s="230"/>
      <c r="W77" s="230"/>
      <c r="X77" s="230"/>
      <c r="Y77" s="230"/>
      <c r="Z77" s="230"/>
      <c r="AA77" s="230"/>
      <c r="AB77" s="230"/>
      <c r="AC77" s="230"/>
      <c r="AD77" s="230"/>
      <c r="AE77" s="230"/>
      <c r="AF77" s="230"/>
      <c r="AG77" s="230"/>
      <c r="AH77" s="230"/>
      <c r="AI77" s="230"/>
      <c r="AJ77" s="230"/>
      <c r="AK77" s="230"/>
      <c r="AL77" s="230"/>
      <c r="AM77" s="230"/>
      <c r="AN77" s="230"/>
      <c r="AO77" s="230"/>
      <c r="AP77" s="230"/>
      <c r="AQ77" s="230"/>
      <c r="AR77" s="230"/>
      <c r="AS77" s="230"/>
      <c r="AT77" s="230"/>
      <c r="AU77" s="230"/>
      <c r="AV77" s="230"/>
      <c r="AW77" s="230"/>
      <c r="AX77" s="210"/>
      <c r="AY77" s="210"/>
      <c r="AZ77" s="248"/>
      <c r="BA77" s="218">
        <f>ROUND(Q78,0)</f>
        <v>452</v>
      </c>
      <c r="BB77" s="183"/>
    </row>
    <row r="78" spans="1:54" ht="16.5" customHeight="1">
      <c r="A78" s="201">
        <v>31</v>
      </c>
      <c r="B78" s="202">
        <v>1322</v>
      </c>
      <c r="C78" s="169" t="s">
        <v>614</v>
      </c>
      <c r="D78" s="358"/>
      <c r="E78" s="359"/>
      <c r="F78" s="360"/>
      <c r="G78" s="358"/>
      <c r="H78" s="359"/>
      <c r="I78" s="359"/>
      <c r="J78" s="360"/>
      <c r="K78" s="203" t="s">
        <v>222</v>
      </c>
      <c r="L78" s="165"/>
      <c r="M78" s="165"/>
      <c r="N78" s="165"/>
      <c r="O78" s="165"/>
      <c r="P78" s="165"/>
      <c r="Q78" s="409">
        <v>452</v>
      </c>
      <c r="R78" s="409"/>
      <c r="S78" s="165" t="s">
        <v>1465</v>
      </c>
      <c r="T78" s="185"/>
      <c r="U78" s="258" t="s">
        <v>1534</v>
      </c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228" t="s">
        <v>336</v>
      </c>
      <c r="AY78" s="468">
        <v>0.965</v>
      </c>
      <c r="AZ78" s="469"/>
      <c r="BA78" s="218">
        <f>ROUND(Q78*AY78,0)</f>
        <v>436</v>
      </c>
      <c r="BB78" s="183"/>
    </row>
    <row r="79" spans="1:54" ht="16.5" customHeight="1">
      <c r="A79" s="201">
        <v>31</v>
      </c>
      <c r="B79" s="202">
        <v>1323</v>
      </c>
      <c r="C79" s="169" t="s">
        <v>615</v>
      </c>
      <c r="D79" s="358"/>
      <c r="E79" s="359"/>
      <c r="F79" s="360"/>
      <c r="G79" s="358"/>
      <c r="H79" s="359"/>
      <c r="I79" s="359"/>
      <c r="J79" s="360"/>
      <c r="K79" s="259" t="s">
        <v>1472</v>
      </c>
      <c r="L79" s="222"/>
      <c r="M79" s="222"/>
      <c r="N79" s="222"/>
      <c r="O79" s="222"/>
      <c r="P79" s="222"/>
      <c r="Q79" s="222"/>
      <c r="R79" s="222"/>
      <c r="S79" s="212"/>
      <c r="T79" s="216"/>
      <c r="U79" s="247"/>
      <c r="V79" s="230"/>
      <c r="W79" s="230"/>
      <c r="X79" s="230"/>
      <c r="Y79" s="230"/>
      <c r="Z79" s="230"/>
      <c r="AA79" s="230"/>
      <c r="AB79" s="230"/>
      <c r="AC79" s="230"/>
      <c r="AD79" s="230"/>
      <c r="AE79" s="230"/>
      <c r="AF79" s="230"/>
      <c r="AG79" s="230"/>
      <c r="AH79" s="230"/>
      <c r="AI79" s="230"/>
      <c r="AJ79" s="230"/>
      <c r="AK79" s="230"/>
      <c r="AL79" s="230"/>
      <c r="AM79" s="230"/>
      <c r="AN79" s="230"/>
      <c r="AO79" s="230"/>
      <c r="AP79" s="230"/>
      <c r="AQ79" s="230"/>
      <c r="AR79" s="230"/>
      <c r="AS79" s="230"/>
      <c r="AT79" s="230"/>
      <c r="AU79" s="230"/>
      <c r="AV79" s="230"/>
      <c r="AW79" s="230"/>
      <c r="AX79" s="210"/>
      <c r="AY79" s="210"/>
      <c r="AZ79" s="248"/>
      <c r="BA79" s="218">
        <f>ROUND(Q80,0)</f>
        <v>1270</v>
      </c>
      <c r="BB79" s="183"/>
    </row>
    <row r="80" spans="1:54" ht="16.5" customHeight="1">
      <c r="A80" s="201">
        <v>31</v>
      </c>
      <c r="B80" s="202">
        <v>1324</v>
      </c>
      <c r="C80" s="169" t="s">
        <v>616</v>
      </c>
      <c r="D80" s="358"/>
      <c r="E80" s="359"/>
      <c r="F80" s="360"/>
      <c r="G80" s="358"/>
      <c r="H80" s="359"/>
      <c r="I80" s="359"/>
      <c r="J80" s="360"/>
      <c r="K80" s="217"/>
      <c r="L80" s="168"/>
      <c r="M80" s="168"/>
      <c r="N80" s="168"/>
      <c r="O80" s="168"/>
      <c r="P80" s="168"/>
      <c r="Q80" s="471">
        <v>1270</v>
      </c>
      <c r="R80" s="471"/>
      <c r="S80" s="165" t="s">
        <v>1465</v>
      </c>
      <c r="T80" s="185"/>
      <c r="U80" s="258" t="s">
        <v>1534</v>
      </c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228" t="s">
        <v>336</v>
      </c>
      <c r="AY80" s="468">
        <v>0.965</v>
      </c>
      <c r="AZ80" s="469"/>
      <c r="BA80" s="218">
        <f>ROUND(Q80*AY80,0)</f>
        <v>1226</v>
      </c>
      <c r="BB80" s="183"/>
    </row>
    <row r="81" spans="1:57" ht="16.5" customHeight="1">
      <c r="A81" s="201">
        <v>31</v>
      </c>
      <c r="B81" s="202">
        <v>1325</v>
      </c>
      <c r="C81" s="169" t="s">
        <v>617</v>
      </c>
      <c r="D81" s="358"/>
      <c r="E81" s="359"/>
      <c r="F81" s="360"/>
      <c r="G81" s="358"/>
      <c r="H81" s="359"/>
      <c r="I81" s="359"/>
      <c r="J81" s="360"/>
      <c r="K81" s="259" t="s">
        <v>511</v>
      </c>
      <c r="L81" s="222"/>
      <c r="M81" s="222"/>
      <c r="N81" s="222"/>
      <c r="O81" s="222"/>
      <c r="P81" s="222"/>
      <c r="Q81" s="222"/>
      <c r="R81" s="222"/>
      <c r="S81" s="212"/>
      <c r="T81" s="216"/>
      <c r="U81" s="247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  <c r="AH81" s="230"/>
      <c r="AI81" s="230"/>
      <c r="AJ81" s="230"/>
      <c r="AK81" s="230"/>
      <c r="AL81" s="230"/>
      <c r="AM81" s="230"/>
      <c r="AN81" s="230"/>
      <c r="AO81" s="230"/>
      <c r="AP81" s="230"/>
      <c r="AQ81" s="230"/>
      <c r="AR81" s="230"/>
      <c r="AS81" s="230"/>
      <c r="AT81" s="230"/>
      <c r="AU81" s="230"/>
      <c r="AV81" s="230"/>
      <c r="AW81" s="230"/>
      <c r="AX81" s="210"/>
      <c r="AY81" s="210"/>
      <c r="AZ81" s="248"/>
      <c r="BA81" s="218">
        <f>ROUND(Q82,0)</f>
        <v>679</v>
      </c>
      <c r="BB81" s="183"/>
      <c r="BE81" s="32"/>
    </row>
    <row r="82" spans="1:57" ht="16.5" customHeight="1">
      <c r="A82" s="201">
        <v>31</v>
      </c>
      <c r="B82" s="202">
        <v>1326</v>
      </c>
      <c r="C82" s="169" t="s">
        <v>618</v>
      </c>
      <c r="D82" s="358"/>
      <c r="E82" s="359"/>
      <c r="F82" s="360"/>
      <c r="G82" s="361"/>
      <c r="H82" s="362"/>
      <c r="I82" s="362"/>
      <c r="J82" s="363"/>
      <c r="K82" s="217"/>
      <c r="L82" s="168"/>
      <c r="M82" s="168"/>
      <c r="N82" s="168"/>
      <c r="O82" s="168"/>
      <c r="P82" s="168"/>
      <c r="Q82" s="471">
        <v>679</v>
      </c>
      <c r="R82" s="471"/>
      <c r="S82" s="165" t="s">
        <v>1465</v>
      </c>
      <c r="T82" s="185"/>
      <c r="U82" s="258" t="s">
        <v>1534</v>
      </c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228" t="s">
        <v>336</v>
      </c>
      <c r="AY82" s="468">
        <v>0.965</v>
      </c>
      <c r="AZ82" s="469"/>
      <c r="BA82" s="218">
        <f>ROUND(Q82*AY82,0)</f>
        <v>655</v>
      </c>
      <c r="BB82" s="183"/>
      <c r="BE82" s="32"/>
    </row>
    <row r="83" spans="1:54" ht="16.5" customHeight="1">
      <c r="A83" s="201">
        <v>31</v>
      </c>
      <c r="B83" s="202">
        <v>1331</v>
      </c>
      <c r="C83" s="169" t="s">
        <v>619</v>
      </c>
      <c r="D83" s="358"/>
      <c r="E83" s="359"/>
      <c r="F83" s="360"/>
      <c r="G83" s="355" t="s">
        <v>514</v>
      </c>
      <c r="H83" s="356"/>
      <c r="I83" s="356"/>
      <c r="J83" s="357"/>
      <c r="K83" s="207" t="s">
        <v>1469</v>
      </c>
      <c r="L83" s="207"/>
      <c r="M83" s="207"/>
      <c r="N83" s="207"/>
      <c r="O83" s="207"/>
      <c r="P83" s="207"/>
      <c r="Q83" s="207"/>
      <c r="R83" s="207"/>
      <c r="S83" s="207"/>
      <c r="T83" s="211"/>
      <c r="U83" s="247"/>
      <c r="V83" s="230"/>
      <c r="W83" s="230"/>
      <c r="X83" s="230"/>
      <c r="Y83" s="230"/>
      <c r="Z83" s="230"/>
      <c r="AA83" s="230"/>
      <c r="AB83" s="230"/>
      <c r="AC83" s="230"/>
      <c r="AD83" s="230"/>
      <c r="AE83" s="230"/>
      <c r="AF83" s="230"/>
      <c r="AG83" s="230"/>
      <c r="AH83" s="230"/>
      <c r="AI83" s="230"/>
      <c r="AJ83" s="230"/>
      <c r="AK83" s="230"/>
      <c r="AL83" s="230"/>
      <c r="AM83" s="230"/>
      <c r="AN83" s="230"/>
      <c r="AO83" s="230"/>
      <c r="AP83" s="230"/>
      <c r="AQ83" s="230"/>
      <c r="AR83" s="230"/>
      <c r="AS83" s="230"/>
      <c r="AT83" s="230"/>
      <c r="AU83" s="230"/>
      <c r="AV83" s="230"/>
      <c r="AW83" s="230"/>
      <c r="AX83" s="210"/>
      <c r="AY83" s="210"/>
      <c r="AZ83" s="248"/>
      <c r="BA83" s="218">
        <f>ROUND(Q84,0)</f>
        <v>455</v>
      </c>
      <c r="BB83" s="183"/>
    </row>
    <row r="84" spans="1:54" ht="16.5" customHeight="1">
      <c r="A84" s="201">
        <v>31</v>
      </c>
      <c r="B84" s="202">
        <v>1332</v>
      </c>
      <c r="C84" s="169" t="s">
        <v>620</v>
      </c>
      <c r="D84" s="358"/>
      <c r="E84" s="359"/>
      <c r="F84" s="360"/>
      <c r="G84" s="358"/>
      <c r="H84" s="359"/>
      <c r="I84" s="359"/>
      <c r="J84" s="360"/>
      <c r="K84" s="203" t="s">
        <v>222</v>
      </c>
      <c r="L84" s="165"/>
      <c r="M84" s="165"/>
      <c r="N84" s="165"/>
      <c r="O84" s="165"/>
      <c r="P84" s="165"/>
      <c r="Q84" s="409">
        <v>455</v>
      </c>
      <c r="R84" s="409"/>
      <c r="S84" s="165" t="s">
        <v>1465</v>
      </c>
      <c r="T84" s="185"/>
      <c r="U84" s="258" t="s">
        <v>1534</v>
      </c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228" t="s">
        <v>336</v>
      </c>
      <c r="AY84" s="468">
        <v>0.965</v>
      </c>
      <c r="AZ84" s="469"/>
      <c r="BA84" s="218">
        <f>ROUND(Q84*AY84,0)</f>
        <v>439</v>
      </c>
      <c r="BB84" s="183"/>
    </row>
    <row r="85" spans="1:54" ht="16.5" customHeight="1">
      <c r="A85" s="201">
        <v>31</v>
      </c>
      <c r="B85" s="202">
        <v>1333</v>
      </c>
      <c r="C85" s="169" t="s">
        <v>621</v>
      </c>
      <c r="D85" s="358"/>
      <c r="E85" s="359"/>
      <c r="F85" s="360"/>
      <c r="G85" s="358"/>
      <c r="H85" s="359"/>
      <c r="I85" s="359"/>
      <c r="J85" s="360"/>
      <c r="K85" s="259" t="s">
        <v>1472</v>
      </c>
      <c r="L85" s="222"/>
      <c r="M85" s="222"/>
      <c r="N85" s="222"/>
      <c r="O85" s="222"/>
      <c r="P85" s="222"/>
      <c r="Q85" s="222"/>
      <c r="R85" s="222"/>
      <c r="S85" s="212"/>
      <c r="T85" s="216"/>
      <c r="U85" s="247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30"/>
      <c r="AR85" s="230"/>
      <c r="AS85" s="230"/>
      <c r="AT85" s="230"/>
      <c r="AU85" s="230"/>
      <c r="AV85" s="230"/>
      <c r="AW85" s="230"/>
      <c r="AX85" s="210"/>
      <c r="AY85" s="210"/>
      <c r="AZ85" s="248"/>
      <c r="BA85" s="218">
        <f>ROUND(Q86,0)</f>
        <v>862</v>
      </c>
      <c r="BB85" s="183"/>
    </row>
    <row r="86" spans="1:54" ht="16.5" customHeight="1">
      <c r="A86" s="201">
        <v>31</v>
      </c>
      <c r="B86" s="202">
        <v>1334</v>
      </c>
      <c r="C86" s="169" t="s">
        <v>622</v>
      </c>
      <c r="D86" s="358"/>
      <c r="E86" s="359"/>
      <c r="F86" s="360"/>
      <c r="G86" s="229"/>
      <c r="H86" s="212"/>
      <c r="I86" s="212"/>
      <c r="J86" s="214"/>
      <c r="K86" s="217"/>
      <c r="L86" s="168"/>
      <c r="M86" s="168"/>
      <c r="N86" s="168"/>
      <c r="O86" s="168"/>
      <c r="P86" s="168"/>
      <c r="Q86" s="471">
        <v>862</v>
      </c>
      <c r="R86" s="471"/>
      <c r="S86" s="165" t="s">
        <v>1465</v>
      </c>
      <c r="T86" s="185"/>
      <c r="U86" s="258" t="s">
        <v>1534</v>
      </c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228" t="s">
        <v>336</v>
      </c>
      <c r="AY86" s="468">
        <v>0.965</v>
      </c>
      <c r="AZ86" s="469"/>
      <c r="BA86" s="218">
        <f>ROUND(Q86*AY86,0)</f>
        <v>832</v>
      </c>
      <c r="BB86" s="183"/>
    </row>
    <row r="87" spans="1:54" ht="16.5" customHeight="1">
      <c r="A87" s="201">
        <v>31</v>
      </c>
      <c r="B87" s="202">
        <v>1335</v>
      </c>
      <c r="C87" s="169" t="s">
        <v>623</v>
      </c>
      <c r="D87" s="358"/>
      <c r="E87" s="359"/>
      <c r="F87" s="360"/>
      <c r="G87" s="229"/>
      <c r="H87" s="212"/>
      <c r="I87" s="212"/>
      <c r="J87" s="214"/>
      <c r="K87" s="259" t="s">
        <v>511</v>
      </c>
      <c r="L87" s="222"/>
      <c r="M87" s="222"/>
      <c r="N87" s="222"/>
      <c r="O87" s="222"/>
      <c r="P87" s="222"/>
      <c r="Q87" s="222"/>
      <c r="R87" s="222"/>
      <c r="S87" s="212"/>
      <c r="T87" s="216"/>
      <c r="U87" s="247"/>
      <c r="V87" s="230"/>
      <c r="W87" s="230"/>
      <c r="X87" s="230"/>
      <c r="Y87" s="230"/>
      <c r="Z87" s="230"/>
      <c r="AA87" s="230"/>
      <c r="AB87" s="230"/>
      <c r="AC87" s="230"/>
      <c r="AD87" s="230"/>
      <c r="AE87" s="230"/>
      <c r="AF87" s="230"/>
      <c r="AG87" s="230"/>
      <c r="AH87" s="230"/>
      <c r="AI87" s="230"/>
      <c r="AJ87" s="230"/>
      <c r="AK87" s="230"/>
      <c r="AL87" s="230"/>
      <c r="AM87" s="230"/>
      <c r="AN87" s="230"/>
      <c r="AO87" s="230"/>
      <c r="AP87" s="230"/>
      <c r="AQ87" s="230"/>
      <c r="AR87" s="230"/>
      <c r="AS87" s="230"/>
      <c r="AT87" s="230"/>
      <c r="AU87" s="230"/>
      <c r="AV87" s="230"/>
      <c r="AW87" s="230"/>
      <c r="AX87" s="210"/>
      <c r="AY87" s="210"/>
      <c r="AZ87" s="248"/>
      <c r="BA87" s="218">
        <f>ROUND(Q88,0)</f>
        <v>679</v>
      </c>
      <c r="BB87" s="183"/>
    </row>
    <row r="88" spans="1:54" ht="16.5" customHeight="1">
      <c r="A88" s="201">
        <v>31</v>
      </c>
      <c r="B88" s="202">
        <v>1336</v>
      </c>
      <c r="C88" s="169" t="s">
        <v>624</v>
      </c>
      <c r="D88" s="358"/>
      <c r="E88" s="359"/>
      <c r="F88" s="360"/>
      <c r="G88" s="203"/>
      <c r="H88" s="165"/>
      <c r="I88" s="165"/>
      <c r="J88" s="249"/>
      <c r="K88" s="217"/>
      <c r="L88" s="168"/>
      <c r="M88" s="168"/>
      <c r="N88" s="168"/>
      <c r="O88" s="168"/>
      <c r="P88" s="168"/>
      <c r="Q88" s="471">
        <v>679</v>
      </c>
      <c r="R88" s="471"/>
      <c r="S88" s="165" t="s">
        <v>1465</v>
      </c>
      <c r="T88" s="185"/>
      <c r="U88" s="258" t="s">
        <v>1534</v>
      </c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228" t="s">
        <v>336</v>
      </c>
      <c r="AY88" s="468">
        <v>0.965</v>
      </c>
      <c r="AZ88" s="469"/>
      <c r="BA88" s="218">
        <f>ROUND(Q88*AY88,0)</f>
        <v>655</v>
      </c>
      <c r="BB88" s="183"/>
    </row>
    <row r="89" spans="1:54" ht="16.5" customHeight="1">
      <c r="A89" s="201">
        <v>31</v>
      </c>
      <c r="B89" s="202">
        <v>1341</v>
      </c>
      <c r="C89" s="169" t="s">
        <v>625</v>
      </c>
      <c r="D89" s="222"/>
      <c r="E89" s="222"/>
      <c r="F89" s="222"/>
      <c r="G89" s="247" t="s">
        <v>1500</v>
      </c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10"/>
      <c r="T89" s="248"/>
      <c r="U89" s="247"/>
      <c r="V89" s="230"/>
      <c r="W89" s="230"/>
      <c r="X89" s="230"/>
      <c r="Y89" s="230"/>
      <c r="Z89" s="230"/>
      <c r="AA89" s="230"/>
      <c r="AB89" s="230"/>
      <c r="AC89" s="230"/>
      <c r="AD89" s="230"/>
      <c r="AE89" s="230"/>
      <c r="AF89" s="230"/>
      <c r="AG89" s="230"/>
      <c r="AH89" s="230"/>
      <c r="AI89" s="230"/>
      <c r="AJ89" s="230"/>
      <c r="AK89" s="230"/>
      <c r="AL89" s="230"/>
      <c r="AM89" s="230"/>
      <c r="AN89" s="230"/>
      <c r="AO89" s="230"/>
      <c r="AP89" s="230"/>
      <c r="AQ89" s="230"/>
      <c r="AR89" s="230"/>
      <c r="AS89" s="230"/>
      <c r="AT89" s="230"/>
      <c r="AU89" s="230"/>
      <c r="AV89" s="230"/>
      <c r="AW89" s="230"/>
      <c r="AX89" s="210"/>
      <c r="AY89" s="210"/>
      <c r="AZ89" s="248"/>
      <c r="BA89" s="218">
        <f>ROUND(Q90,0)</f>
        <v>679</v>
      </c>
      <c r="BB89" s="183"/>
    </row>
    <row r="90" spans="1:54" ht="16.5" customHeight="1">
      <c r="A90" s="201">
        <v>31</v>
      </c>
      <c r="B90" s="202">
        <v>1342</v>
      </c>
      <c r="C90" s="169" t="s">
        <v>1285</v>
      </c>
      <c r="D90" s="222"/>
      <c r="E90" s="222"/>
      <c r="F90" s="222"/>
      <c r="G90" s="229"/>
      <c r="H90" s="212"/>
      <c r="I90" s="212"/>
      <c r="J90" s="212"/>
      <c r="K90" s="212"/>
      <c r="L90" s="212"/>
      <c r="M90" s="212"/>
      <c r="N90" s="212"/>
      <c r="O90" s="212"/>
      <c r="P90" s="212"/>
      <c r="Q90" s="471">
        <v>679</v>
      </c>
      <c r="R90" s="471"/>
      <c r="S90" s="165" t="s">
        <v>1465</v>
      </c>
      <c r="T90" s="185"/>
      <c r="U90" s="258" t="s">
        <v>1534</v>
      </c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228" t="s">
        <v>336</v>
      </c>
      <c r="AY90" s="468">
        <v>0.965</v>
      </c>
      <c r="AZ90" s="469"/>
      <c r="BA90" s="218">
        <f>ROUND(Q90*AY90,0)</f>
        <v>655</v>
      </c>
      <c r="BB90" s="183"/>
    </row>
    <row r="91" spans="1:54" ht="16.5" customHeight="1">
      <c r="A91" s="201">
        <v>31</v>
      </c>
      <c r="B91" s="202">
        <v>1351</v>
      </c>
      <c r="C91" s="169" t="s">
        <v>626</v>
      </c>
      <c r="D91" s="222"/>
      <c r="E91" s="222"/>
      <c r="F91" s="222"/>
      <c r="G91" s="247" t="s">
        <v>1501</v>
      </c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10"/>
      <c r="T91" s="248"/>
      <c r="U91" s="247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30"/>
      <c r="AH91" s="230"/>
      <c r="AI91" s="230"/>
      <c r="AJ91" s="230"/>
      <c r="AK91" s="230"/>
      <c r="AL91" s="230"/>
      <c r="AM91" s="230"/>
      <c r="AN91" s="230"/>
      <c r="AO91" s="230"/>
      <c r="AP91" s="230"/>
      <c r="AQ91" s="230"/>
      <c r="AR91" s="230"/>
      <c r="AS91" s="230"/>
      <c r="AT91" s="230"/>
      <c r="AU91" s="230"/>
      <c r="AV91" s="230"/>
      <c r="AW91" s="230"/>
      <c r="AX91" s="210"/>
      <c r="AY91" s="210"/>
      <c r="AZ91" s="248"/>
      <c r="BA91" s="218">
        <f>ROUND(Q92,0)</f>
        <v>618</v>
      </c>
      <c r="BB91" s="183"/>
    </row>
    <row r="92" spans="1:54" ht="16.5" customHeight="1">
      <c r="A92" s="201">
        <v>31</v>
      </c>
      <c r="B92" s="202">
        <v>1352</v>
      </c>
      <c r="C92" s="169" t="s">
        <v>1286</v>
      </c>
      <c r="D92" s="222"/>
      <c r="E92" s="222"/>
      <c r="F92" s="222"/>
      <c r="G92" s="229"/>
      <c r="H92" s="212"/>
      <c r="I92" s="212"/>
      <c r="J92" s="212"/>
      <c r="K92" s="212"/>
      <c r="L92" s="212"/>
      <c r="M92" s="212"/>
      <c r="N92" s="212"/>
      <c r="O92" s="212"/>
      <c r="P92" s="212"/>
      <c r="Q92" s="471">
        <v>618</v>
      </c>
      <c r="R92" s="471"/>
      <c r="S92" s="165" t="s">
        <v>1465</v>
      </c>
      <c r="T92" s="216"/>
      <c r="U92" s="258" t="s">
        <v>1534</v>
      </c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228" t="s">
        <v>336</v>
      </c>
      <c r="AY92" s="468">
        <v>0.965</v>
      </c>
      <c r="AZ92" s="469"/>
      <c r="BA92" s="218">
        <f>ROUND(Q92*AY92,0)</f>
        <v>596</v>
      </c>
      <c r="BB92" s="183"/>
    </row>
    <row r="93" spans="1:54" ht="16.5" customHeight="1">
      <c r="A93" s="201">
        <v>31</v>
      </c>
      <c r="B93" s="202">
        <v>1361</v>
      </c>
      <c r="C93" s="169" t="s">
        <v>627</v>
      </c>
      <c r="D93" s="222"/>
      <c r="E93" s="222"/>
      <c r="F93" s="222"/>
      <c r="G93" s="247" t="s">
        <v>1502</v>
      </c>
      <c r="H93" s="207"/>
      <c r="I93" s="207"/>
      <c r="J93" s="207"/>
      <c r="K93" s="207"/>
      <c r="L93" s="207"/>
      <c r="M93" s="207"/>
      <c r="N93" s="207"/>
      <c r="O93" s="207"/>
      <c r="P93" s="207"/>
      <c r="Q93" s="479"/>
      <c r="R93" s="479"/>
      <c r="S93" s="212"/>
      <c r="T93" s="211"/>
      <c r="U93" s="20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10"/>
      <c r="AY93" s="210"/>
      <c r="AZ93" s="248"/>
      <c r="BA93" s="218">
        <f>ROUND(Q94,0)</f>
        <v>556</v>
      </c>
      <c r="BB93" s="183"/>
    </row>
    <row r="94" spans="1:54" ht="16.5" customHeight="1">
      <c r="A94" s="201">
        <v>31</v>
      </c>
      <c r="B94" s="202">
        <v>1362</v>
      </c>
      <c r="C94" s="169" t="s">
        <v>279</v>
      </c>
      <c r="D94" s="222"/>
      <c r="E94" s="222"/>
      <c r="F94" s="214"/>
      <c r="G94" s="203"/>
      <c r="H94" s="165"/>
      <c r="I94" s="165"/>
      <c r="J94" s="165"/>
      <c r="K94" s="165"/>
      <c r="L94" s="165"/>
      <c r="M94" s="165"/>
      <c r="N94" s="165"/>
      <c r="O94" s="165"/>
      <c r="P94" s="165"/>
      <c r="Q94" s="471">
        <v>556</v>
      </c>
      <c r="R94" s="471"/>
      <c r="S94" s="165" t="s">
        <v>1465</v>
      </c>
      <c r="T94" s="185"/>
      <c r="U94" s="297" t="s">
        <v>1534</v>
      </c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228" t="s">
        <v>336</v>
      </c>
      <c r="AY94" s="468">
        <v>0.965</v>
      </c>
      <c r="AZ94" s="469"/>
      <c r="BA94" s="218">
        <f>ROUND(Q94*AY94,0)</f>
        <v>537</v>
      </c>
      <c r="BB94" s="183"/>
    </row>
    <row r="95" spans="1:54" ht="16.5" customHeight="1">
      <c r="A95" s="201">
        <v>31</v>
      </c>
      <c r="B95" s="202">
        <v>1371</v>
      </c>
      <c r="C95" s="169" t="s">
        <v>628</v>
      </c>
      <c r="D95" s="222"/>
      <c r="E95" s="222"/>
      <c r="F95" s="214"/>
      <c r="G95" s="212" t="s">
        <v>1503</v>
      </c>
      <c r="H95" s="212"/>
      <c r="I95" s="212"/>
      <c r="J95" s="212"/>
      <c r="K95" s="212"/>
      <c r="L95" s="212"/>
      <c r="M95" s="212"/>
      <c r="N95" s="212"/>
      <c r="O95" s="212"/>
      <c r="P95" s="212"/>
      <c r="Q95" s="259"/>
      <c r="R95" s="259"/>
      <c r="S95" s="222"/>
      <c r="T95" s="222"/>
      <c r="U95" s="247"/>
      <c r="V95" s="230"/>
      <c r="W95" s="230"/>
      <c r="X95" s="230"/>
      <c r="Y95" s="230"/>
      <c r="Z95" s="230"/>
      <c r="AA95" s="230"/>
      <c r="AB95" s="230"/>
      <c r="AC95" s="230"/>
      <c r="AD95" s="230"/>
      <c r="AE95" s="230"/>
      <c r="AF95" s="230"/>
      <c r="AG95" s="230"/>
      <c r="AH95" s="230"/>
      <c r="AI95" s="230"/>
      <c r="AJ95" s="230"/>
      <c r="AK95" s="230"/>
      <c r="AL95" s="230"/>
      <c r="AM95" s="230"/>
      <c r="AN95" s="230"/>
      <c r="AO95" s="230"/>
      <c r="AP95" s="230"/>
      <c r="AQ95" s="230"/>
      <c r="AR95" s="230"/>
      <c r="AS95" s="230"/>
      <c r="AT95" s="230"/>
      <c r="AU95" s="230"/>
      <c r="AV95" s="230"/>
      <c r="AW95" s="230"/>
      <c r="AX95" s="210"/>
      <c r="AY95" s="210"/>
      <c r="AZ95" s="248"/>
      <c r="BA95" s="218">
        <f>ROUND(Q96,0)</f>
        <v>539</v>
      </c>
      <c r="BB95" s="183"/>
    </row>
    <row r="96" spans="1:54" ht="16.5" customHeight="1">
      <c r="A96" s="201">
        <v>31</v>
      </c>
      <c r="B96" s="202">
        <v>1372</v>
      </c>
      <c r="C96" s="169" t="s">
        <v>280</v>
      </c>
      <c r="D96" s="222"/>
      <c r="E96" s="222"/>
      <c r="F96" s="214"/>
      <c r="G96" s="203"/>
      <c r="H96" s="165"/>
      <c r="I96" s="165"/>
      <c r="J96" s="165"/>
      <c r="K96" s="165"/>
      <c r="L96" s="165"/>
      <c r="M96" s="165"/>
      <c r="N96" s="165"/>
      <c r="O96" s="165"/>
      <c r="P96" s="165"/>
      <c r="Q96" s="471">
        <v>539</v>
      </c>
      <c r="R96" s="471"/>
      <c r="S96" s="165" t="s">
        <v>1465</v>
      </c>
      <c r="T96" s="185"/>
      <c r="U96" s="258" t="s">
        <v>1534</v>
      </c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167"/>
      <c r="AV96" s="167"/>
      <c r="AW96" s="167"/>
      <c r="AX96" s="228" t="s">
        <v>336</v>
      </c>
      <c r="AY96" s="468">
        <v>0.965</v>
      </c>
      <c r="AZ96" s="469"/>
      <c r="BA96" s="218">
        <f>ROUND(Q96*AY96,0)</f>
        <v>520</v>
      </c>
      <c r="BB96" s="183"/>
    </row>
    <row r="97" spans="1:54" ht="16.5" customHeight="1">
      <c r="A97" s="201">
        <v>31</v>
      </c>
      <c r="B97" s="202">
        <v>1381</v>
      </c>
      <c r="C97" s="169" t="s">
        <v>629</v>
      </c>
      <c r="D97" s="222"/>
      <c r="E97" s="222"/>
      <c r="F97" s="222"/>
      <c r="G97" s="247" t="s">
        <v>1504</v>
      </c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59"/>
      <c r="S97" s="222"/>
      <c r="T97" s="222"/>
      <c r="U97" s="247"/>
      <c r="V97" s="230"/>
      <c r="W97" s="230"/>
      <c r="X97" s="230"/>
      <c r="Y97" s="230"/>
      <c r="Z97" s="230"/>
      <c r="AA97" s="230"/>
      <c r="AB97" s="230"/>
      <c r="AC97" s="230"/>
      <c r="AD97" s="230"/>
      <c r="AE97" s="230"/>
      <c r="AF97" s="230"/>
      <c r="AG97" s="230"/>
      <c r="AH97" s="230"/>
      <c r="AI97" s="230"/>
      <c r="AJ97" s="230"/>
      <c r="AK97" s="230"/>
      <c r="AL97" s="230"/>
      <c r="AM97" s="230"/>
      <c r="AN97" s="230"/>
      <c r="AO97" s="230"/>
      <c r="AP97" s="230"/>
      <c r="AQ97" s="230"/>
      <c r="AR97" s="230"/>
      <c r="AS97" s="230"/>
      <c r="AT97" s="230"/>
      <c r="AU97" s="230"/>
      <c r="AV97" s="230"/>
      <c r="AW97" s="230"/>
      <c r="AX97" s="210"/>
      <c r="AY97" s="210"/>
      <c r="AZ97" s="248"/>
      <c r="BA97" s="218">
        <f>ROUND(Q98,0)</f>
        <v>521</v>
      </c>
      <c r="BB97" s="183"/>
    </row>
    <row r="98" spans="1:54" ht="16.5" customHeight="1">
      <c r="A98" s="201">
        <v>31</v>
      </c>
      <c r="B98" s="202">
        <v>1382</v>
      </c>
      <c r="C98" s="169" t="s">
        <v>281</v>
      </c>
      <c r="D98" s="222"/>
      <c r="E98" s="222"/>
      <c r="F98" s="222"/>
      <c r="G98" s="229"/>
      <c r="H98" s="212"/>
      <c r="I98" s="212"/>
      <c r="J98" s="212"/>
      <c r="K98" s="212"/>
      <c r="L98" s="212"/>
      <c r="M98" s="212"/>
      <c r="N98" s="212"/>
      <c r="O98" s="212"/>
      <c r="P98" s="212"/>
      <c r="Q98" s="471">
        <v>521</v>
      </c>
      <c r="R98" s="471"/>
      <c r="S98" s="165" t="s">
        <v>1465</v>
      </c>
      <c r="T98" s="185"/>
      <c r="U98" s="258" t="s">
        <v>1534</v>
      </c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228" t="s">
        <v>336</v>
      </c>
      <c r="AY98" s="468">
        <v>0.965</v>
      </c>
      <c r="AZ98" s="469"/>
      <c r="BA98" s="218">
        <f>ROUND(Q98*AY98,0)</f>
        <v>503</v>
      </c>
      <c r="BB98" s="183"/>
    </row>
    <row r="99" spans="1:54" ht="16.5" customHeight="1">
      <c r="A99" s="201">
        <v>31</v>
      </c>
      <c r="B99" s="202">
        <v>1391</v>
      </c>
      <c r="C99" s="169" t="s">
        <v>630</v>
      </c>
      <c r="D99" s="222"/>
      <c r="E99" s="222"/>
      <c r="F99" s="222"/>
      <c r="G99" s="247" t="s">
        <v>1505</v>
      </c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10"/>
      <c r="T99" s="248"/>
      <c r="U99" s="247"/>
      <c r="V99" s="230"/>
      <c r="W99" s="230"/>
      <c r="X99" s="230"/>
      <c r="Y99" s="230"/>
      <c r="Z99" s="230"/>
      <c r="AA99" s="230"/>
      <c r="AB99" s="230"/>
      <c r="AC99" s="230"/>
      <c r="AD99" s="230"/>
      <c r="AE99" s="230"/>
      <c r="AF99" s="230"/>
      <c r="AG99" s="230"/>
      <c r="AH99" s="230"/>
      <c r="AI99" s="230"/>
      <c r="AJ99" s="230"/>
      <c r="AK99" s="230"/>
      <c r="AL99" s="230"/>
      <c r="AM99" s="230"/>
      <c r="AN99" s="230"/>
      <c r="AO99" s="230"/>
      <c r="AP99" s="230"/>
      <c r="AQ99" s="230"/>
      <c r="AR99" s="230"/>
      <c r="AS99" s="230"/>
      <c r="AT99" s="230"/>
      <c r="AU99" s="230"/>
      <c r="AV99" s="230"/>
      <c r="AW99" s="230"/>
      <c r="AX99" s="210"/>
      <c r="AY99" s="210"/>
      <c r="AZ99" s="248"/>
      <c r="BA99" s="218">
        <f>ROUND(Q100,0)</f>
        <v>503</v>
      </c>
      <c r="BB99" s="183"/>
    </row>
    <row r="100" spans="1:54" ht="16.5" customHeight="1">
      <c r="A100" s="201">
        <v>31</v>
      </c>
      <c r="B100" s="202">
        <v>1392</v>
      </c>
      <c r="C100" s="169" t="s">
        <v>282</v>
      </c>
      <c r="D100" s="222"/>
      <c r="E100" s="222"/>
      <c r="F100" s="222"/>
      <c r="G100" s="229"/>
      <c r="H100" s="212"/>
      <c r="I100" s="212"/>
      <c r="J100" s="212"/>
      <c r="K100" s="212"/>
      <c r="L100" s="212"/>
      <c r="M100" s="212"/>
      <c r="N100" s="212"/>
      <c r="O100" s="212"/>
      <c r="P100" s="165"/>
      <c r="Q100" s="471">
        <v>503</v>
      </c>
      <c r="R100" s="471"/>
      <c r="S100" s="165" t="s">
        <v>1465</v>
      </c>
      <c r="T100" s="185"/>
      <c r="U100" s="258" t="s">
        <v>1534</v>
      </c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228" t="s">
        <v>336</v>
      </c>
      <c r="AY100" s="468">
        <v>0.965</v>
      </c>
      <c r="AZ100" s="469"/>
      <c r="BA100" s="218">
        <f>ROUND(Q100*AY100,0)</f>
        <v>485</v>
      </c>
      <c r="BB100" s="183"/>
    </row>
    <row r="101" spans="1:54" ht="16.5" customHeight="1">
      <c r="A101" s="201">
        <v>31</v>
      </c>
      <c r="B101" s="202">
        <v>1401</v>
      </c>
      <c r="C101" s="169" t="s">
        <v>631</v>
      </c>
      <c r="D101" s="222"/>
      <c r="E101" s="222"/>
      <c r="F101" s="222"/>
      <c r="G101" s="247" t="s">
        <v>1506</v>
      </c>
      <c r="H101" s="207"/>
      <c r="I101" s="207"/>
      <c r="J101" s="207"/>
      <c r="K101" s="207"/>
      <c r="L101" s="207"/>
      <c r="M101" s="207"/>
      <c r="N101" s="207"/>
      <c r="O101" s="207"/>
      <c r="P101" s="212"/>
      <c r="Q101" s="212"/>
      <c r="R101" s="212"/>
      <c r="S101" s="213"/>
      <c r="T101" s="214"/>
      <c r="U101" s="247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0"/>
      <c r="AF101" s="230"/>
      <c r="AG101" s="230"/>
      <c r="AH101" s="230"/>
      <c r="AI101" s="230"/>
      <c r="AJ101" s="230"/>
      <c r="AK101" s="230"/>
      <c r="AL101" s="230"/>
      <c r="AM101" s="230"/>
      <c r="AN101" s="230"/>
      <c r="AO101" s="230"/>
      <c r="AP101" s="230"/>
      <c r="AQ101" s="230"/>
      <c r="AR101" s="230"/>
      <c r="AS101" s="230"/>
      <c r="AT101" s="230"/>
      <c r="AU101" s="230"/>
      <c r="AV101" s="230"/>
      <c r="AW101" s="230"/>
      <c r="AX101" s="210"/>
      <c r="AY101" s="210"/>
      <c r="AZ101" s="248"/>
      <c r="BA101" s="218">
        <f>ROUND(Q102,0)</f>
        <v>485</v>
      </c>
      <c r="BB101" s="183"/>
    </row>
    <row r="102" spans="1:54" ht="16.5" customHeight="1">
      <c r="A102" s="201">
        <v>31</v>
      </c>
      <c r="B102" s="202">
        <v>1402</v>
      </c>
      <c r="C102" s="169" t="s">
        <v>283</v>
      </c>
      <c r="D102" s="222"/>
      <c r="E102" s="222"/>
      <c r="F102" s="222"/>
      <c r="G102" s="229"/>
      <c r="H102" s="212"/>
      <c r="I102" s="212"/>
      <c r="J102" s="212"/>
      <c r="K102" s="212"/>
      <c r="L102" s="212"/>
      <c r="M102" s="212"/>
      <c r="N102" s="212"/>
      <c r="O102" s="212"/>
      <c r="P102" s="212"/>
      <c r="Q102" s="471">
        <v>485</v>
      </c>
      <c r="R102" s="471"/>
      <c r="S102" s="165" t="s">
        <v>1465</v>
      </c>
      <c r="T102" s="185"/>
      <c r="U102" s="258" t="s">
        <v>1534</v>
      </c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228" t="s">
        <v>336</v>
      </c>
      <c r="AY102" s="468">
        <v>0.965</v>
      </c>
      <c r="AZ102" s="469"/>
      <c r="BA102" s="218">
        <f>ROUND(Q102*AY102,0)</f>
        <v>468</v>
      </c>
      <c r="BB102" s="183"/>
    </row>
    <row r="103" spans="1:54" ht="16.5" customHeight="1">
      <c r="A103" s="201">
        <v>31</v>
      </c>
      <c r="B103" s="202">
        <v>1411</v>
      </c>
      <c r="C103" s="169" t="s">
        <v>632</v>
      </c>
      <c r="D103" s="264"/>
      <c r="E103" s="213"/>
      <c r="F103" s="214"/>
      <c r="G103" s="247" t="s">
        <v>610</v>
      </c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59"/>
      <c r="S103" s="222"/>
      <c r="T103" s="222"/>
      <c r="U103" s="200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4"/>
      <c r="AY103" s="164"/>
      <c r="AZ103" s="252"/>
      <c r="BA103" s="182">
        <f>ROUND(Q104,0)</f>
        <v>466</v>
      </c>
      <c r="BB103" s="183"/>
    </row>
    <row r="104" spans="1:54" ht="16.5" customHeight="1">
      <c r="A104" s="201">
        <v>31</v>
      </c>
      <c r="B104" s="202">
        <v>1412</v>
      </c>
      <c r="C104" s="169" t="s">
        <v>284</v>
      </c>
      <c r="D104" s="168"/>
      <c r="E104" s="168"/>
      <c r="F104" s="168"/>
      <c r="G104" s="203"/>
      <c r="H104" s="165"/>
      <c r="I104" s="165"/>
      <c r="J104" s="165"/>
      <c r="K104" s="165"/>
      <c r="L104" s="165"/>
      <c r="M104" s="165"/>
      <c r="N104" s="165"/>
      <c r="O104" s="165"/>
      <c r="P104" s="165"/>
      <c r="Q104" s="471">
        <v>466</v>
      </c>
      <c r="R104" s="471"/>
      <c r="S104" s="165" t="s">
        <v>1465</v>
      </c>
      <c r="T104" s="185"/>
      <c r="U104" s="250" t="s">
        <v>1534</v>
      </c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228" t="s">
        <v>336</v>
      </c>
      <c r="AY104" s="468">
        <v>0.965</v>
      </c>
      <c r="AZ104" s="469"/>
      <c r="BA104" s="218">
        <f>ROUND(Q104*AY104,0)</f>
        <v>450</v>
      </c>
      <c r="BB104" s="206"/>
    </row>
  </sheetData>
  <sheetProtection password="CB5D" sheet="1" objects="1" scenarios="1"/>
  <mergeCells count="117">
    <mergeCell ref="AY98:AZ98"/>
    <mergeCell ref="AY100:AZ100"/>
    <mergeCell ref="AY102:AZ102"/>
    <mergeCell ref="AY104:AZ104"/>
    <mergeCell ref="AY90:AZ90"/>
    <mergeCell ref="AY92:AZ92"/>
    <mergeCell ref="AY94:AZ94"/>
    <mergeCell ref="AY96:AZ96"/>
    <mergeCell ref="AY74:AZ74"/>
    <mergeCell ref="Q76:R76"/>
    <mergeCell ref="AY76:AZ76"/>
    <mergeCell ref="Q90:R90"/>
    <mergeCell ref="AY84:AZ84"/>
    <mergeCell ref="AY86:AZ86"/>
    <mergeCell ref="AY88:AZ88"/>
    <mergeCell ref="AY78:AZ78"/>
    <mergeCell ref="AY80:AZ80"/>
    <mergeCell ref="AY82:AZ82"/>
    <mergeCell ref="D73:F88"/>
    <mergeCell ref="G73:J76"/>
    <mergeCell ref="Q74:R74"/>
    <mergeCell ref="Q93:R93"/>
    <mergeCell ref="Q86:R86"/>
    <mergeCell ref="Q92:R92"/>
    <mergeCell ref="Q88:R88"/>
    <mergeCell ref="Q80:R80"/>
    <mergeCell ref="G77:J82"/>
    <mergeCell ref="Q82:R82"/>
    <mergeCell ref="G83:J85"/>
    <mergeCell ref="Q84:R84"/>
    <mergeCell ref="Q78:R78"/>
    <mergeCell ref="Q104:R104"/>
    <mergeCell ref="Q102:R102"/>
    <mergeCell ref="Q96:R96"/>
    <mergeCell ref="Q100:R100"/>
    <mergeCell ref="Q98:R98"/>
    <mergeCell ref="Q94:R94"/>
    <mergeCell ref="D7:F72"/>
    <mergeCell ref="G69:J70"/>
    <mergeCell ref="Q70:R70"/>
    <mergeCell ref="AY70:AZ70"/>
    <mergeCell ref="Q72:R72"/>
    <mergeCell ref="AY72:AZ72"/>
    <mergeCell ref="G65:J66"/>
    <mergeCell ref="Q66:R66"/>
    <mergeCell ref="AY66:AZ66"/>
    <mergeCell ref="Q68:R68"/>
    <mergeCell ref="AY68:AZ68"/>
    <mergeCell ref="G61:J62"/>
    <mergeCell ref="Q62:R62"/>
    <mergeCell ref="AY62:AZ62"/>
    <mergeCell ref="Q64:R64"/>
    <mergeCell ref="AY64:AZ64"/>
    <mergeCell ref="G57:J58"/>
    <mergeCell ref="Q58:R58"/>
    <mergeCell ref="AY58:AZ58"/>
    <mergeCell ref="Q60:R60"/>
    <mergeCell ref="AY60:AZ60"/>
    <mergeCell ref="G53:J54"/>
    <mergeCell ref="Q54:R54"/>
    <mergeCell ref="AY54:AZ54"/>
    <mergeCell ref="Q56:R56"/>
    <mergeCell ref="AY56:AZ56"/>
    <mergeCell ref="G49:J50"/>
    <mergeCell ref="Q50:R50"/>
    <mergeCell ref="AY50:AZ50"/>
    <mergeCell ref="Q52:R52"/>
    <mergeCell ref="AY52:AZ52"/>
    <mergeCell ref="G45:J46"/>
    <mergeCell ref="Q48:R48"/>
    <mergeCell ref="AY48:AZ48"/>
    <mergeCell ref="Q42:R42"/>
    <mergeCell ref="AY42:AZ42"/>
    <mergeCell ref="Q44:R44"/>
    <mergeCell ref="AY44:AZ44"/>
    <mergeCell ref="AY46:AZ46"/>
    <mergeCell ref="Q46:R46"/>
    <mergeCell ref="Q38:R38"/>
    <mergeCell ref="AY38:AZ38"/>
    <mergeCell ref="G39:J41"/>
    <mergeCell ref="Q40:R40"/>
    <mergeCell ref="AY40:AZ40"/>
    <mergeCell ref="G33:J35"/>
    <mergeCell ref="Q34:R34"/>
    <mergeCell ref="AY34:AZ34"/>
    <mergeCell ref="Q36:R36"/>
    <mergeCell ref="AY36:AZ36"/>
    <mergeCell ref="Q30:R30"/>
    <mergeCell ref="AY30:AZ30"/>
    <mergeCell ref="Q32:R32"/>
    <mergeCell ref="AY32:AZ32"/>
    <mergeCell ref="Q26:R26"/>
    <mergeCell ref="AY26:AZ26"/>
    <mergeCell ref="G27:J29"/>
    <mergeCell ref="Q28:R28"/>
    <mergeCell ref="AY28:AZ28"/>
    <mergeCell ref="G21:J23"/>
    <mergeCell ref="Q22:R22"/>
    <mergeCell ref="AY22:AZ22"/>
    <mergeCell ref="Q24:R24"/>
    <mergeCell ref="AY24:AZ24"/>
    <mergeCell ref="G15:J17"/>
    <mergeCell ref="Q16:R16"/>
    <mergeCell ref="AY16:AZ16"/>
    <mergeCell ref="Q18:R18"/>
    <mergeCell ref="AY18:AZ18"/>
    <mergeCell ref="G11:J12"/>
    <mergeCell ref="Q14:R14"/>
    <mergeCell ref="AY14:AZ14"/>
    <mergeCell ref="AY8:AZ8"/>
    <mergeCell ref="AY10:AZ10"/>
    <mergeCell ref="Q20:R20"/>
    <mergeCell ref="AY20:AZ20"/>
    <mergeCell ref="Q8:R8"/>
    <mergeCell ref="AY12:AZ12"/>
    <mergeCell ref="Q10:R10"/>
    <mergeCell ref="Q12:R12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46" r:id="rId1"/>
  <headerFooter alignWithMargins="0">
    <oddHeader>&amp;R&amp;9盲児</oddHeader>
    <oddFooter>&amp;C&amp;14&amp;P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</sheetPr>
  <dimension ref="A1:BC68"/>
  <sheetViews>
    <sheetView view="pageBreakPreview" zoomScaleNormal="75" zoomScaleSheetLayoutView="100" workbookViewId="0" topLeftCell="A61">
      <selection activeCell="BB31" sqref="BB31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8" width="2.375" style="11" customWidth="1"/>
    <col min="9" max="19" width="2.375" style="19" customWidth="1"/>
    <col min="20" max="23" width="2.375" style="11" customWidth="1"/>
    <col min="24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21"/>
    </row>
    <row r="5" spans="1:55" s="32" customFormat="1" ht="16.5" customHeight="1">
      <c r="A5" s="22" t="s">
        <v>224</v>
      </c>
      <c r="B5" s="23"/>
      <c r="C5" s="24" t="s">
        <v>1453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2" t="s">
        <v>1252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6"/>
      <c r="AZ5" s="26"/>
      <c r="BA5" s="30" t="s">
        <v>1454</v>
      </c>
      <c r="BB5" s="30" t="s">
        <v>1455</v>
      </c>
      <c r="BC5" s="31"/>
    </row>
    <row r="6" spans="1:55" s="32" customFormat="1" ht="16.5" customHeight="1">
      <c r="A6" s="33" t="s">
        <v>1456</v>
      </c>
      <c r="B6" s="34" t="s">
        <v>1457</v>
      </c>
      <c r="C6" s="35"/>
      <c r="D6" s="36"/>
      <c r="E6" s="37"/>
      <c r="F6" s="37"/>
      <c r="G6" s="37"/>
      <c r="H6" s="37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7"/>
      <c r="U6" s="37"/>
      <c r="V6" s="37"/>
      <c r="W6" s="37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7"/>
      <c r="AZ6" s="37"/>
      <c r="BA6" s="40" t="s">
        <v>1458</v>
      </c>
      <c r="BB6" s="40" t="s">
        <v>1459</v>
      </c>
      <c r="BC6" s="31"/>
    </row>
    <row r="7" spans="1:55" s="32" customFormat="1" ht="16.5" customHeight="1">
      <c r="A7" s="201">
        <v>31</v>
      </c>
      <c r="B7" s="315">
        <v>5520</v>
      </c>
      <c r="C7" s="169" t="s">
        <v>699</v>
      </c>
      <c r="D7" s="365" t="s">
        <v>1477</v>
      </c>
      <c r="E7" s="366"/>
      <c r="F7" s="366"/>
      <c r="G7" s="366"/>
      <c r="H7" s="366"/>
      <c r="I7" s="366"/>
      <c r="J7" s="480" t="s">
        <v>1508</v>
      </c>
      <c r="K7" s="481"/>
      <c r="L7" s="482"/>
      <c r="M7" s="247" t="s">
        <v>462</v>
      </c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11"/>
      <c r="Y7" s="163" t="s">
        <v>1478</v>
      </c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409">
        <v>344</v>
      </c>
      <c r="AV7" s="409"/>
      <c r="AW7" s="177" t="s">
        <v>1841</v>
      </c>
      <c r="AX7" s="177"/>
      <c r="AY7" s="165"/>
      <c r="AZ7" s="165"/>
      <c r="BA7" s="218">
        <f>ROUND(AU7,0)</f>
        <v>344</v>
      </c>
      <c r="BB7" s="232" t="s">
        <v>1532</v>
      </c>
      <c r="BC7" s="31"/>
    </row>
    <row r="8" spans="1:55" s="32" customFormat="1" ht="16.5" customHeight="1">
      <c r="A8" s="201">
        <v>31</v>
      </c>
      <c r="B8" s="315">
        <v>5521</v>
      </c>
      <c r="C8" s="169" t="s">
        <v>700</v>
      </c>
      <c r="D8" s="368"/>
      <c r="E8" s="369"/>
      <c r="F8" s="369"/>
      <c r="G8" s="369"/>
      <c r="H8" s="369"/>
      <c r="I8" s="369"/>
      <c r="J8" s="483"/>
      <c r="K8" s="484"/>
      <c r="L8" s="485"/>
      <c r="M8" s="203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85"/>
      <c r="Y8" s="165" t="s">
        <v>1479</v>
      </c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409">
        <v>57</v>
      </c>
      <c r="AV8" s="409"/>
      <c r="AW8" s="177" t="s">
        <v>1841</v>
      </c>
      <c r="AX8" s="177"/>
      <c r="AY8" s="165"/>
      <c r="AZ8" s="185"/>
      <c r="BA8" s="218">
        <f>ROUND(AU8,0)</f>
        <v>57</v>
      </c>
      <c r="BB8" s="199"/>
      <c r="BC8" s="31"/>
    </row>
    <row r="9" spans="1:54" s="32" customFormat="1" ht="16.5" customHeight="1">
      <c r="A9" s="201">
        <v>31</v>
      </c>
      <c r="B9" s="315">
        <v>5522</v>
      </c>
      <c r="C9" s="169" t="s">
        <v>701</v>
      </c>
      <c r="D9" s="368"/>
      <c r="E9" s="369"/>
      <c r="F9" s="369"/>
      <c r="G9" s="369"/>
      <c r="H9" s="369"/>
      <c r="I9" s="369"/>
      <c r="J9" s="483"/>
      <c r="K9" s="484"/>
      <c r="L9" s="485"/>
      <c r="M9" s="207" t="s">
        <v>1040</v>
      </c>
      <c r="N9" s="207"/>
      <c r="O9" s="210"/>
      <c r="P9" s="207"/>
      <c r="Q9" s="207"/>
      <c r="R9" s="207"/>
      <c r="S9" s="207"/>
      <c r="T9" s="207"/>
      <c r="U9" s="207"/>
      <c r="V9" s="207"/>
      <c r="W9" s="207"/>
      <c r="X9" s="211"/>
      <c r="Y9" s="163" t="s">
        <v>1478</v>
      </c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409">
        <v>172</v>
      </c>
      <c r="AV9" s="409"/>
      <c r="AW9" s="177" t="s">
        <v>1841</v>
      </c>
      <c r="AX9" s="177"/>
      <c r="AY9" s="165"/>
      <c r="AZ9" s="165"/>
      <c r="BA9" s="218">
        <f aca="true" t="shared" si="0" ref="BA9:BA68">ROUND(AU9,0)</f>
        <v>172</v>
      </c>
      <c r="BB9" s="233"/>
    </row>
    <row r="10" spans="1:54" s="32" customFormat="1" ht="16.5" customHeight="1">
      <c r="A10" s="201">
        <v>31</v>
      </c>
      <c r="B10" s="315">
        <v>5523</v>
      </c>
      <c r="C10" s="169" t="s">
        <v>702</v>
      </c>
      <c r="D10" s="368"/>
      <c r="E10" s="369"/>
      <c r="F10" s="369"/>
      <c r="G10" s="369"/>
      <c r="H10" s="369"/>
      <c r="I10" s="369"/>
      <c r="J10" s="483"/>
      <c r="K10" s="484"/>
      <c r="L10" s="485"/>
      <c r="M10" s="165"/>
      <c r="N10" s="165"/>
      <c r="O10" s="168"/>
      <c r="P10" s="165"/>
      <c r="Q10" s="165"/>
      <c r="R10" s="165"/>
      <c r="S10" s="165"/>
      <c r="T10" s="165"/>
      <c r="U10" s="168"/>
      <c r="V10" s="168"/>
      <c r="W10" s="168"/>
      <c r="X10" s="249"/>
      <c r="Y10" s="165" t="s">
        <v>1479</v>
      </c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409">
        <v>57</v>
      </c>
      <c r="AV10" s="409"/>
      <c r="AW10" s="177" t="s">
        <v>1841</v>
      </c>
      <c r="AX10" s="177"/>
      <c r="AY10" s="165"/>
      <c r="AZ10" s="185"/>
      <c r="BA10" s="218">
        <f t="shared" si="0"/>
        <v>57</v>
      </c>
      <c r="BB10" s="183"/>
    </row>
    <row r="11" spans="1:54" s="32" customFormat="1" ht="16.5" customHeight="1">
      <c r="A11" s="201">
        <v>31</v>
      </c>
      <c r="B11" s="315">
        <v>5524</v>
      </c>
      <c r="C11" s="169" t="s">
        <v>703</v>
      </c>
      <c r="D11" s="368"/>
      <c r="E11" s="369"/>
      <c r="F11" s="369"/>
      <c r="G11" s="369"/>
      <c r="H11" s="369"/>
      <c r="I11" s="369"/>
      <c r="J11" s="483"/>
      <c r="K11" s="484"/>
      <c r="L11" s="485"/>
      <c r="M11" s="212" t="s">
        <v>1041</v>
      </c>
      <c r="N11" s="210"/>
      <c r="O11" s="207"/>
      <c r="P11" s="222"/>
      <c r="Q11" s="222"/>
      <c r="R11" s="222"/>
      <c r="S11" s="222"/>
      <c r="T11" s="222"/>
      <c r="U11" s="215"/>
      <c r="V11" s="215"/>
      <c r="W11" s="212"/>
      <c r="X11" s="216"/>
      <c r="Y11" s="163" t="s">
        <v>1480</v>
      </c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409">
        <v>172</v>
      </c>
      <c r="AV11" s="409"/>
      <c r="AW11" s="177" t="s">
        <v>1841</v>
      </c>
      <c r="AX11" s="177"/>
      <c r="AY11" s="165"/>
      <c r="AZ11" s="165"/>
      <c r="BA11" s="218">
        <f t="shared" si="0"/>
        <v>172</v>
      </c>
      <c r="BB11" s="183"/>
    </row>
    <row r="12" spans="1:54" s="32" customFormat="1" ht="16.5" customHeight="1">
      <c r="A12" s="201">
        <v>31</v>
      </c>
      <c r="B12" s="315">
        <v>5525</v>
      </c>
      <c r="C12" s="169" t="s">
        <v>704</v>
      </c>
      <c r="D12" s="368"/>
      <c r="E12" s="369"/>
      <c r="F12" s="369"/>
      <c r="G12" s="369"/>
      <c r="H12" s="369"/>
      <c r="I12" s="369"/>
      <c r="J12" s="483"/>
      <c r="K12" s="484"/>
      <c r="L12" s="485"/>
      <c r="M12" s="165"/>
      <c r="N12" s="168"/>
      <c r="O12" s="165"/>
      <c r="P12" s="168"/>
      <c r="Q12" s="168"/>
      <c r="R12" s="168"/>
      <c r="S12" s="168"/>
      <c r="T12" s="168"/>
      <c r="U12" s="166"/>
      <c r="V12" s="166"/>
      <c r="W12" s="165"/>
      <c r="X12" s="185"/>
      <c r="Y12" s="165" t="s">
        <v>1479</v>
      </c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409">
        <v>57</v>
      </c>
      <c r="AV12" s="409"/>
      <c r="AW12" s="177" t="s">
        <v>1841</v>
      </c>
      <c r="AX12" s="177"/>
      <c r="AY12" s="165"/>
      <c r="AZ12" s="165"/>
      <c r="BA12" s="218">
        <f t="shared" si="0"/>
        <v>57</v>
      </c>
      <c r="BB12" s="183"/>
    </row>
    <row r="13" spans="1:54" s="32" customFormat="1" ht="16.5" customHeight="1">
      <c r="A13" s="201">
        <v>31</v>
      </c>
      <c r="B13" s="315">
        <v>5526</v>
      </c>
      <c r="C13" s="169" t="s">
        <v>705</v>
      </c>
      <c r="D13" s="368"/>
      <c r="E13" s="369"/>
      <c r="F13" s="369"/>
      <c r="G13" s="369"/>
      <c r="H13" s="369"/>
      <c r="I13" s="369"/>
      <c r="J13" s="483"/>
      <c r="K13" s="484"/>
      <c r="L13" s="485"/>
      <c r="M13" s="212" t="s">
        <v>1035</v>
      </c>
      <c r="N13" s="210"/>
      <c r="O13" s="207"/>
      <c r="P13" s="222"/>
      <c r="Q13" s="222"/>
      <c r="R13" s="222"/>
      <c r="S13" s="222"/>
      <c r="T13" s="222"/>
      <c r="U13" s="215"/>
      <c r="V13" s="215"/>
      <c r="W13" s="212"/>
      <c r="X13" s="216"/>
      <c r="Y13" s="163" t="s">
        <v>1480</v>
      </c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409">
        <v>114</v>
      </c>
      <c r="AV13" s="409"/>
      <c r="AW13" s="177" t="s">
        <v>1841</v>
      </c>
      <c r="AX13" s="177"/>
      <c r="AY13" s="165"/>
      <c r="AZ13" s="165"/>
      <c r="BA13" s="218">
        <f t="shared" si="0"/>
        <v>114</v>
      </c>
      <c r="BB13" s="183"/>
    </row>
    <row r="14" spans="1:54" s="32" customFormat="1" ht="16.5" customHeight="1">
      <c r="A14" s="201">
        <v>31</v>
      </c>
      <c r="B14" s="315">
        <v>5527</v>
      </c>
      <c r="C14" s="169" t="s">
        <v>1683</v>
      </c>
      <c r="D14" s="368"/>
      <c r="E14" s="369"/>
      <c r="F14" s="369"/>
      <c r="G14" s="369"/>
      <c r="H14" s="369"/>
      <c r="I14" s="369"/>
      <c r="J14" s="483"/>
      <c r="K14" s="484"/>
      <c r="L14" s="485"/>
      <c r="M14" s="165"/>
      <c r="N14" s="168"/>
      <c r="O14" s="165"/>
      <c r="P14" s="168"/>
      <c r="Q14" s="168"/>
      <c r="R14" s="168"/>
      <c r="S14" s="168"/>
      <c r="T14" s="168"/>
      <c r="U14" s="166"/>
      <c r="V14" s="166"/>
      <c r="W14" s="165"/>
      <c r="X14" s="185"/>
      <c r="Y14" s="165" t="s">
        <v>1479</v>
      </c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409">
        <v>57</v>
      </c>
      <c r="AV14" s="409"/>
      <c r="AW14" s="177" t="s">
        <v>1841</v>
      </c>
      <c r="AX14" s="177"/>
      <c r="AY14" s="165"/>
      <c r="AZ14" s="165"/>
      <c r="BA14" s="218">
        <f t="shared" si="0"/>
        <v>57</v>
      </c>
      <c r="BB14" s="183"/>
    </row>
    <row r="15" spans="1:54" s="32" customFormat="1" ht="16.5" customHeight="1">
      <c r="A15" s="201">
        <v>31</v>
      </c>
      <c r="B15" s="315">
        <v>5528</v>
      </c>
      <c r="C15" s="169" t="s">
        <v>1684</v>
      </c>
      <c r="D15" s="368"/>
      <c r="E15" s="369"/>
      <c r="F15" s="369"/>
      <c r="G15" s="369"/>
      <c r="H15" s="369"/>
      <c r="I15" s="369"/>
      <c r="J15" s="483"/>
      <c r="K15" s="484"/>
      <c r="L15" s="485"/>
      <c r="M15" s="212" t="s">
        <v>1036</v>
      </c>
      <c r="N15" s="210"/>
      <c r="O15" s="207"/>
      <c r="P15" s="222"/>
      <c r="Q15" s="222"/>
      <c r="R15" s="222"/>
      <c r="S15" s="222"/>
      <c r="T15" s="222"/>
      <c r="U15" s="215"/>
      <c r="V15" s="215"/>
      <c r="W15" s="212"/>
      <c r="X15" s="216"/>
      <c r="Y15" s="163" t="s">
        <v>1480</v>
      </c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409">
        <v>86</v>
      </c>
      <c r="AV15" s="409"/>
      <c r="AW15" s="177" t="s">
        <v>1841</v>
      </c>
      <c r="AX15" s="177"/>
      <c r="AY15" s="165"/>
      <c r="AZ15" s="165"/>
      <c r="BA15" s="218">
        <f t="shared" si="0"/>
        <v>86</v>
      </c>
      <c r="BB15" s="183"/>
    </row>
    <row r="16" spans="1:54" s="32" customFormat="1" ht="16.5" customHeight="1">
      <c r="A16" s="201">
        <v>31</v>
      </c>
      <c r="B16" s="315">
        <v>5529</v>
      </c>
      <c r="C16" s="169" t="s">
        <v>1685</v>
      </c>
      <c r="D16" s="368"/>
      <c r="E16" s="369"/>
      <c r="F16" s="369"/>
      <c r="G16" s="369"/>
      <c r="H16" s="369"/>
      <c r="I16" s="369"/>
      <c r="J16" s="483"/>
      <c r="K16" s="484"/>
      <c r="L16" s="485"/>
      <c r="M16" s="165"/>
      <c r="N16" s="168"/>
      <c r="O16" s="165"/>
      <c r="P16" s="168"/>
      <c r="Q16" s="168"/>
      <c r="R16" s="168"/>
      <c r="S16" s="168"/>
      <c r="T16" s="168"/>
      <c r="U16" s="166"/>
      <c r="V16" s="166"/>
      <c r="W16" s="165"/>
      <c r="X16" s="185"/>
      <c r="Y16" s="165" t="s">
        <v>1479</v>
      </c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409">
        <v>57</v>
      </c>
      <c r="AV16" s="409"/>
      <c r="AW16" s="177" t="s">
        <v>1841</v>
      </c>
      <c r="AX16" s="177"/>
      <c r="AY16" s="165"/>
      <c r="AZ16" s="165"/>
      <c r="BA16" s="218">
        <f t="shared" si="0"/>
        <v>57</v>
      </c>
      <c r="BB16" s="183"/>
    </row>
    <row r="17" spans="1:54" s="32" customFormat="1" ht="16.5" customHeight="1">
      <c r="A17" s="201">
        <v>31</v>
      </c>
      <c r="B17" s="315">
        <v>5530</v>
      </c>
      <c r="C17" s="169" t="s">
        <v>1686</v>
      </c>
      <c r="D17" s="368"/>
      <c r="E17" s="369"/>
      <c r="F17" s="369"/>
      <c r="G17" s="369"/>
      <c r="H17" s="369"/>
      <c r="I17" s="369"/>
      <c r="J17" s="483"/>
      <c r="K17" s="484"/>
      <c r="L17" s="485"/>
      <c r="M17" s="212" t="s">
        <v>1037</v>
      </c>
      <c r="N17" s="210"/>
      <c r="O17" s="207"/>
      <c r="P17" s="222"/>
      <c r="Q17" s="222"/>
      <c r="R17" s="222"/>
      <c r="S17" s="222"/>
      <c r="T17" s="222"/>
      <c r="U17" s="215"/>
      <c r="V17" s="215"/>
      <c r="W17" s="212"/>
      <c r="X17" s="216"/>
      <c r="Y17" s="163" t="s">
        <v>1480</v>
      </c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409">
        <v>68</v>
      </c>
      <c r="AV17" s="409"/>
      <c r="AW17" s="177" t="s">
        <v>1841</v>
      </c>
      <c r="AX17" s="177"/>
      <c r="AY17" s="165"/>
      <c r="AZ17" s="165"/>
      <c r="BA17" s="218">
        <f t="shared" si="0"/>
        <v>68</v>
      </c>
      <c r="BB17" s="183"/>
    </row>
    <row r="18" spans="1:54" s="32" customFormat="1" ht="16.5" customHeight="1">
      <c r="A18" s="201">
        <v>31</v>
      </c>
      <c r="B18" s="315">
        <v>5531</v>
      </c>
      <c r="C18" s="169" t="s">
        <v>1654</v>
      </c>
      <c r="D18" s="368"/>
      <c r="E18" s="369"/>
      <c r="F18" s="369"/>
      <c r="G18" s="369"/>
      <c r="H18" s="369"/>
      <c r="I18" s="369"/>
      <c r="J18" s="483"/>
      <c r="K18" s="484"/>
      <c r="L18" s="485"/>
      <c r="M18" s="165"/>
      <c r="N18" s="168"/>
      <c r="O18" s="165"/>
      <c r="P18" s="168"/>
      <c r="Q18" s="168"/>
      <c r="R18" s="168"/>
      <c r="S18" s="168"/>
      <c r="T18" s="168"/>
      <c r="U18" s="166"/>
      <c r="V18" s="166"/>
      <c r="W18" s="165"/>
      <c r="X18" s="185"/>
      <c r="Y18" s="165" t="s">
        <v>1479</v>
      </c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409">
        <v>57</v>
      </c>
      <c r="AV18" s="409"/>
      <c r="AW18" s="177" t="s">
        <v>1841</v>
      </c>
      <c r="AX18" s="177"/>
      <c r="AY18" s="165"/>
      <c r="AZ18" s="165"/>
      <c r="BA18" s="218">
        <f t="shared" si="0"/>
        <v>57</v>
      </c>
      <c r="BB18" s="183"/>
    </row>
    <row r="19" spans="1:54" s="32" customFormat="1" ht="16.5" customHeight="1">
      <c r="A19" s="201">
        <v>31</v>
      </c>
      <c r="B19" s="315">
        <v>5532</v>
      </c>
      <c r="C19" s="169" t="s">
        <v>1655</v>
      </c>
      <c r="D19" s="368"/>
      <c r="E19" s="369"/>
      <c r="F19" s="369"/>
      <c r="G19" s="369"/>
      <c r="H19" s="369"/>
      <c r="I19" s="369"/>
      <c r="J19" s="483"/>
      <c r="K19" s="484"/>
      <c r="L19" s="485"/>
      <c r="M19" s="212" t="s">
        <v>1038</v>
      </c>
      <c r="N19" s="210"/>
      <c r="O19" s="207"/>
      <c r="P19" s="222"/>
      <c r="Q19" s="222"/>
      <c r="R19" s="222"/>
      <c r="S19" s="222"/>
      <c r="T19" s="222"/>
      <c r="U19" s="215"/>
      <c r="V19" s="215"/>
      <c r="W19" s="212"/>
      <c r="X19" s="216"/>
      <c r="Y19" s="163" t="s">
        <v>1480</v>
      </c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409">
        <v>57</v>
      </c>
      <c r="AV19" s="409"/>
      <c r="AW19" s="177" t="s">
        <v>1841</v>
      </c>
      <c r="AX19" s="177"/>
      <c r="AY19" s="165"/>
      <c r="AZ19" s="165"/>
      <c r="BA19" s="218">
        <f t="shared" si="0"/>
        <v>57</v>
      </c>
      <c r="BB19" s="183"/>
    </row>
    <row r="20" spans="1:54" s="32" customFormat="1" ht="16.5" customHeight="1">
      <c r="A20" s="201">
        <v>31</v>
      </c>
      <c r="B20" s="315">
        <v>5533</v>
      </c>
      <c r="C20" s="169" t="s">
        <v>1656</v>
      </c>
      <c r="D20" s="368"/>
      <c r="E20" s="369"/>
      <c r="F20" s="369"/>
      <c r="G20" s="369"/>
      <c r="H20" s="369"/>
      <c r="I20" s="369"/>
      <c r="J20" s="483"/>
      <c r="K20" s="484"/>
      <c r="L20" s="485"/>
      <c r="M20" s="165"/>
      <c r="N20" s="168"/>
      <c r="O20" s="165"/>
      <c r="P20" s="168"/>
      <c r="Q20" s="168"/>
      <c r="R20" s="168"/>
      <c r="S20" s="168"/>
      <c r="T20" s="168"/>
      <c r="U20" s="166"/>
      <c r="V20" s="166"/>
      <c r="W20" s="165"/>
      <c r="X20" s="185"/>
      <c r="Y20" s="165" t="s">
        <v>1479</v>
      </c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409">
        <v>57</v>
      </c>
      <c r="AV20" s="409"/>
      <c r="AW20" s="177" t="s">
        <v>1841</v>
      </c>
      <c r="AX20" s="177"/>
      <c r="AY20" s="165"/>
      <c r="AZ20" s="165"/>
      <c r="BA20" s="218">
        <f t="shared" si="0"/>
        <v>57</v>
      </c>
      <c r="BB20" s="183"/>
    </row>
    <row r="21" spans="1:54" s="32" customFormat="1" ht="16.5" customHeight="1">
      <c r="A21" s="201">
        <v>31</v>
      </c>
      <c r="B21" s="315">
        <v>5534</v>
      </c>
      <c r="C21" s="169" t="s">
        <v>1121</v>
      </c>
      <c r="D21" s="368"/>
      <c r="E21" s="369"/>
      <c r="F21" s="369"/>
      <c r="G21" s="369"/>
      <c r="H21" s="369"/>
      <c r="I21" s="369"/>
      <c r="J21" s="483"/>
      <c r="K21" s="484"/>
      <c r="L21" s="485"/>
      <c r="M21" s="207" t="s">
        <v>1039</v>
      </c>
      <c r="N21" s="210"/>
      <c r="O21" s="207"/>
      <c r="P21" s="222"/>
      <c r="Q21" s="222"/>
      <c r="R21" s="222"/>
      <c r="S21" s="222"/>
      <c r="T21" s="222"/>
      <c r="U21" s="215"/>
      <c r="V21" s="215"/>
      <c r="W21" s="212"/>
      <c r="X21" s="216"/>
      <c r="Y21" s="163" t="s">
        <v>1481</v>
      </c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409">
        <v>45</v>
      </c>
      <c r="AV21" s="409"/>
      <c r="AW21" s="177" t="s">
        <v>1841</v>
      </c>
      <c r="AX21" s="177"/>
      <c r="AY21" s="165"/>
      <c r="AZ21" s="165"/>
      <c r="BA21" s="218">
        <f t="shared" si="0"/>
        <v>45</v>
      </c>
      <c r="BB21" s="183"/>
    </row>
    <row r="22" spans="1:54" s="32" customFormat="1" ht="16.5" customHeight="1">
      <c r="A22" s="201">
        <v>31</v>
      </c>
      <c r="B22" s="315">
        <v>5535</v>
      </c>
      <c r="C22" s="169" t="s">
        <v>1657</v>
      </c>
      <c r="D22" s="368"/>
      <c r="E22" s="369"/>
      <c r="F22" s="369"/>
      <c r="G22" s="369"/>
      <c r="H22" s="369"/>
      <c r="I22" s="369"/>
      <c r="J22" s="486"/>
      <c r="K22" s="487"/>
      <c r="L22" s="488"/>
      <c r="M22" s="165"/>
      <c r="N22" s="168"/>
      <c r="O22" s="165"/>
      <c r="P22" s="168"/>
      <c r="Q22" s="168"/>
      <c r="R22" s="168"/>
      <c r="S22" s="168"/>
      <c r="T22" s="168"/>
      <c r="U22" s="166"/>
      <c r="V22" s="166"/>
      <c r="W22" s="165"/>
      <c r="X22" s="185"/>
      <c r="Y22" s="165" t="s">
        <v>1479</v>
      </c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409">
        <v>45</v>
      </c>
      <c r="AV22" s="409"/>
      <c r="AW22" s="177" t="s">
        <v>1841</v>
      </c>
      <c r="AX22" s="177"/>
      <c r="AY22" s="165"/>
      <c r="AZ22" s="165"/>
      <c r="BA22" s="218">
        <f t="shared" si="0"/>
        <v>45</v>
      </c>
      <c r="BB22" s="183"/>
    </row>
    <row r="23" spans="1:54" s="32" customFormat="1" ht="16.5" customHeight="1">
      <c r="A23" s="201">
        <v>31</v>
      </c>
      <c r="B23" s="315">
        <v>5536</v>
      </c>
      <c r="C23" s="169" t="s">
        <v>1122</v>
      </c>
      <c r="D23" s="368"/>
      <c r="E23" s="369"/>
      <c r="F23" s="369"/>
      <c r="G23" s="369"/>
      <c r="H23" s="369"/>
      <c r="I23" s="369"/>
      <c r="J23" s="450" t="s">
        <v>611</v>
      </c>
      <c r="K23" s="451"/>
      <c r="L23" s="452"/>
      <c r="M23" s="247" t="s">
        <v>1702</v>
      </c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11"/>
      <c r="Y23" s="163" t="s">
        <v>1478</v>
      </c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409">
        <v>172</v>
      </c>
      <c r="AV23" s="409"/>
      <c r="AW23" s="177" t="s">
        <v>1841</v>
      </c>
      <c r="AX23" s="177"/>
      <c r="AY23" s="165"/>
      <c r="AZ23" s="165"/>
      <c r="BA23" s="218">
        <f t="shared" si="0"/>
        <v>172</v>
      </c>
      <c r="BB23" s="183"/>
    </row>
    <row r="24" spans="1:54" s="32" customFormat="1" ht="16.5" customHeight="1">
      <c r="A24" s="201">
        <v>31</v>
      </c>
      <c r="B24" s="315">
        <v>5537</v>
      </c>
      <c r="C24" s="169" t="s">
        <v>1658</v>
      </c>
      <c r="D24" s="368"/>
      <c r="E24" s="369"/>
      <c r="F24" s="369"/>
      <c r="G24" s="369"/>
      <c r="H24" s="369"/>
      <c r="I24" s="369"/>
      <c r="J24" s="453"/>
      <c r="K24" s="454"/>
      <c r="L24" s="455"/>
      <c r="M24" s="203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85"/>
      <c r="Y24" s="165" t="s">
        <v>1479</v>
      </c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409">
        <v>57</v>
      </c>
      <c r="AV24" s="409"/>
      <c r="AW24" s="177" t="s">
        <v>1841</v>
      </c>
      <c r="AX24" s="177"/>
      <c r="AY24" s="165"/>
      <c r="AZ24" s="185"/>
      <c r="BA24" s="218">
        <f t="shared" si="0"/>
        <v>57</v>
      </c>
      <c r="BB24" s="183"/>
    </row>
    <row r="25" spans="1:54" s="32" customFormat="1" ht="16.5" customHeight="1">
      <c r="A25" s="201">
        <v>31</v>
      </c>
      <c r="B25" s="315">
        <v>5538</v>
      </c>
      <c r="C25" s="169" t="s">
        <v>1042</v>
      </c>
      <c r="D25" s="368"/>
      <c r="E25" s="369"/>
      <c r="F25" s="369"/>
      <c r="G25" s="369"/>
      <c r="H25" s="369"/>
      <c r="I25" s="369"/>
      <c r="J25" s="453"/>
      <c r="K25" s="454"/>
      <c r="L25" s="455"/>
      <c r="M25" s="247" t="s">
        <v>562</v>
      </c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80"/>
      <c r="Y25" s="163" t="s">
        <v>1480</v>
      </c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409">
        <v>172</v>
      </c>
      <c r="AV25" s="409"/>
      <c r="AW25" s="177" t="s">
        <v>1841</v>
      </c>
      <c r="AX25" s="177"/>
      <c r="AY25" s="165"/>
      <c r="AZ25" s="165"/>
      <c r="BA25" s="182">
        <f aca="true" t="shared" si="1" ref="BA25:BA31">ROUND(AU25,0)</f>
        <v>172</v>
      </c>
      <c r="BB25" s="183"/>
    </row>
    <row r="26" spans="1:54" s="32" customFormat="1" ht="16.5" customHeight="1">
      <c r="A26" s="201">
        <v>31</v>
      </c>
      <c r="B26" s="315">
        <v>5539</v>
      </c>
      <c r="C26" s="169" t="s">
        <v>1043</v>
      </c>
      <c r="D26" s="368"/>
      <c r="E26" s="369"/>
      <c r="F26" s="369"/>
      <c r="G26" s="369"/>
      <c r="H26" s="369"/>
      <c r="I26" s="369"/>
      <c r="J26" s="453"/>
      <c r="K26" s="454"/>
      <c r="L26" s="455"/>
      <c r="M26" s="203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279"/>
      <c r="Y26" s="165" t="s">
        <v>1479</v>
      </c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409">
        <v>57</v>
      </c>
      <c r="AV26" s="409"/>
      <c r="AW26" s="177" t="s">
        <v>1841</v>
      </c>
      <c r="AX26" s="177"/>
      <c r="AY26" s="165"/>
      <c r="AZ26" s="165"/>
      <c r="BA26" s="182">
        <f t="shared" si="1"/>
        <v>57</v>
      </c>
      <c r="BB26" s="183"/>
    </row>
    <row r="27" spans="1:54" s="32" customFormat="1" ht="16.5" customHeight="1">
      <c r="A27" s="201">
        <v>31</v>
      </c>
      <c r="B27" s="315">
        <v>5540</v>
      </c>
      <c r="C27" s="169" t="s">
        <v>1057</v>
      </c>
      <c r="D27" s="368"/>
      <c r="E27" s="369"/>
      <c r="F27" s="369"/>
      <c r="G27" s="369"/>
      <c r="H27" s="369"/>
      <c r="I27" s="369"/>
      <c r="J27" s="453"/>
      <c r="K27" s="454"/>
      <c r="L27" s="455"/>
      <c r="M27" s="247" t="s">
        <v>563</v>
      </c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80"/>
      <c r="Y27" s="163" t="s">
        <v>1480</v>
      </c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409">
        <v>86</v>
      </c>
      <c r="AV27" s="409"/>
      <c r="AW27" s="177" t="s">
        <v>1841</v>
      </c>
      <c r="AX27" s="177"/>
      <c r="AY27" s="165"/>
      <c r="AZ27" s="165"/>
      <c r="BA27" s="182">
        <f t="shared" si="1"/>
        <v>86</v>
      </c>
      <c r="BB27" s="183"/>
    </row>
    <row r="28" spans="1:54" s="32" customFormat="1" ht="16.5" customHeight="1">
      <c r="A28" s="201">
        <v>31</v>
      </c>
      <c r="B28" s="315">
        <v>5541</v>
      </c>
      <c r="C28" s="169" t="s">
        <v>1058</v>
      </c>
      <c r="D28" s="368"/>
      <c r="E28" s="369"/>
      <c r="F28" s="369"/>
      <c r="G28" s="369"/>
      <c r="H28" s="369"/>
      <c r="I28" s="369"/>
      <c r="J28" s="453"/>
      <c r="K28" s="454"/>
      <c r="L28" s="455"/>
      <c r="M28" s="229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279"/>
      <c r="Y28" s="165" t="s">
        <v>1479</v>
      </c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409">
        <v>57</v>
      </c>
      <c r="AV28" s="409"/>
      <c r="AW28" s="177" t="s">
        <v>1841</v>
      </c>
      <c r="AX28" s="177"/>
      <c r="AY28" s="165"/>
      <c r="AZ28" s="165"/>
      <c r="BA28" s="182">
        <f t="shared" si="1"/>
        <v>57</v>
      </c>
      <c r="BB28" s="183"/>
    </row>
    <row r="29" spans="1:54" s="32" customFormat="1" ht="16.5" customHeight="1">
      <c r="A29" s="201">
        <v>31</v>
      </c>
      <c r="B29" s="315">
        <v>5542</v>
      </c>
      <c r="C29" s="169" t="s">
        <v>1059</v>
      </c>
      <c r="D29" s="371"/>
      <c r="E29" s="352"/>
      <c r="F29" s="352"/>
      <c r="G29" s="352"/>
      <c r="H29" s="352"/>
      <c r="I29" s="352"/>
      <c r="J29" s="456"/>
      <c r="K29" s="457"/>
      <c r="L29" s="458"/>
      <c r="M29" s="247" t="s">
        <v>564</v>
      </c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409">
        <v>57</v>
      </c>
      <c r="AV29" s="409"/>
      <c r="AW29" s="184" t="s">
        <v>1841</v>
      </c>
      <c r="AX29" s="177"/>
      <c r="AY29" s="165"/>
      <c r="AZ29" s="165"/>
      <c r="BA29" s="182">
        <f t="shared" si="1"/>
        <v>57</v>
      </c>
      <c r="BB29" s="183"/>
    </row>
    <row r="30" spans="1:54" s="32" customFormat="1" ht="16.5" customHeight="1">
      <c r="A30" s="186">
        <v>31</v>
      </c>
      <c r="B30" s="316">
        <v>5050</v>
      </c>
      <c r="C30" s="188" t="s">
        <v>1483</v>
      </c>
      <c r="D30" s="365" t="s">
        <v>1484</v>
      </c>
      <c r="E30" s="366"/>
      <c r="F30" s="366"/>
      <c r="G30" s="366"/>
      <c r="H30" s="366"/>
      <c r="I30" s="367"/>
      <c r="J30" s="365" t="s">
        <v>1508</v>
      </c>
      <c r="K30" s="366"/>
      <c r="L30" s="367"/>
      <c r="M30" s="306" t="s">
        <v>462</v>
      </c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8"/>
      <c r="Y30" s="190" t="s">
        <v>1478</v>
      </c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410">
        <v>296</v>
      </c>
      <c r="AV30" s="410"/>
      <c r="AW30" s="193" t="s">
        <v>1841</v>
      </c>
      <c r="AX30" s="193"/>
      <c r="AY30" s="194"/>
      <c r="AZ30" s="194"/>
      <c r="BA30" s="208">
        <f t="shared" si="1"/>
        <v>296</v>
      </c>
      <c r="BB30" s="197"/>
    </row>
    <row r="31" spans="1:54" s="32" customFormat="1" ht="16.5" customHeight="1">
      <c r="A31" s="186">
        <v>31</v>
      </c>
      <c r="B31" s="316">
        <v>5051</v>
      </c>
      <c r="C31" s="188" t="s">
        <v>1485</v>
      </c>
      <c r="D31" s="368"/>
      <c r="E31" s="369"/>
      <c r="F31" s="369"/>
      <c r="G31" s="369"/>
      <c r="H31" s="369"/>
      <c r="I31" s="370"/>
      <c r="J31" s="368"/>
      <c r="K31" s="369"/>
      <c r="L31" s="370"/>
      <c r="M31" s="309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5"/>
      <c r="Y31" s="194" t="s">
        <v>1479</v>
      </c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410">
        <v>49</v>
      </c>
      <c r="AV31" s="410"/>
      <c r="AW31" s="193" t="s">
        <v>1841</v>
      </c>
      <c r="AX31" s="193"/>
      <c r="AY31" s="194"/>
      <c r="AZ31" s="195"/>
      <c r="BA31" s="208">
        <f t="shared" si="1"/>
        <v>49</v>
      </c>
      <c r="BB31" s="197"/>
    </row>
    <row r="32" spans="1:54" s="32" customFormat="1" ht="16.5" customHeight="1">
      <c r="A32" s="186">
        <v>31</v>
      </c>
      <c r="B32" s="316">
        <v>5052</v>
      </c>
      <c r="C32" s="188" t="s">
        <v>1486</v>
      </c>
      <c r="D32" s="368"/>
      <c r="E32" s="369"/>
      <c r="F32" s="369"/>
      <c r="G32" s="369"/>
      <c r="H32" s="369"/>
      <c r="I32" s="370"/>
      <c r="J32" s="368"/>
      <c r="K32" s="369"/>
      <c r="L32" s="370"/>
      <c r="M32" s="307" t="s">
        <v>1040</v>
      </c>
      <c r="N32" s="307"/>
      <c r="O32" s="310"/>
      <c r="P32" s="307"/>
      <c r="Q32" s="307"/>
      <c r="R32" s="307"/>
      <c r="S32" s="307"/>
      <c r="T32" s="307"/>
      <c r="U32" s="307"/>
      <c r="V32" s="307"/>
      <c r="W32" s="307"/>
      <c r="X32" s="308"/>
      <c r="Y32" s="190" t="s">
        <v>1478</v>
      </c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410">
        <v>148</v>
      </c>
      <c r="AV32" s="410"/>
      <c r="AW32" s="193" t="s">
        <v>1841</v>
      </c>
      <c r="AX32" s="193"/>
      <c r="AY32" s="194"/>
      <c r="AZ32" s="194"/>
      <c r="BA32" s="208">
        <f t="shared" si="0"/>
        <v>148</v>
      </c>
      <c r="BB32" s="197"/>
    </row>
    <row r="33" spans="1:54" s="32" customFormat="1" ht="16.5" customHeight="1">
      <c r="A33" s="186">
        <v>31</v>
      </c>
      <c r="B33" s="316">
        <v>5053</v>
      </c>
      <c r="C33" s="188" t="s">
        <v>1487</v>
      </c>
      <c r="D33" s="368"/>
      <c r="E33" s="369"/>
      <c r="F33" s="369"/>
      <c r="G33" s="369"/>
      <c r="H33" s="369"/>
      <c r="I33" s="370"/>
      <c r="J33" s="368"/>
      <c r="K33" s="369"/>
      <c r="L33" s="370"/>
      <c r="M33" s="194"/>
      <c r="N33" s="194"/>
      <c r="O33" s="263"/>
      <c r="P33" s="194"/>
      <c r="Q33" s="194"/>
      <c r="R33" s="194"/>
      <c r="S33" s="194"/>
      <c r="T33" s="194"/>
      <c r="U33" s="263"/>
      <c r="V33" s="263"/>
      <c r="W33" s="263"/>
      <c r="X33" s="311"/>
      <c r="Y33" s="194" t="s">
        <v>1479</v>
      </c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1"/>
      <c r="AQ33" s="261"/>
      <c r="AR33" s="261"/>
      <c r="AS33" s="261"/>
      <c r="AT33" s="261"/>
      <c r="AU33" s="410">
        <v>49</v>
      </c>
      <c r="AV33" s="410"/>
      <c r="AW33" s="193" t="s">
        <v>1841</v>
      </c>
      <c r="AX33" s="193"/>
      <c r="AY33" s="194"/>
      <c r="AZ33" s="195"/>
      <c r="BA33" s="208">
        <f t="shared" si="0"/>
        <v>49</v>
      </c>
      <c r="BB33" s="197"/>
    </row>
    <row r="34" spans="1:54" s="32" customFormat="1" ht="16.5" customHeight="1">
      <c r="A34" s="186">
        <v>31</v>
      </c>
      <c r="B34" s="316">
        <v>5054</v>
      </c>
      <c r="C34" s="188" t="s">
        <v>782</v>
      </c>
      <c r="D34" s="368"/>
      <c r="E34" s="369"/>
      <c r="F34" s="369"/>
      <c r="G34" s="369"/>
      <c r="H34" s="369"/>
      <c r="I34" s="370"/>
      <c r="J34" s="368"/>
      <c r="K34" s="369"/>
      <c r="L34" s="370"/>
      <c r="M34" s="312" t="s">
        <v>1041</v>
      </c>
      <c r="N34" s="310"/>
      <c r="O34" s="307"/>
      <c r="P34" s="313"/>
      <c r="Q34" s="313"/>
      <c r="R34" s="313"/>
      <c r="S34" s="313"/>
      <c r="T34" s="313"/>
      <c r="U34" s="209"/>
      <c r="V34" s="209"/>
      <c r="W34" s="312"/>
      <c r="X34" s="314"/>
      <c r="Y34" s="190" t="s">
        <v>1480</v>
      </c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410">
        <v>148</v>
      </c>
      <c r="AV34" s="410"/>
      <c r="AW34" s="193" t="s">
        <v>1841</v>
      </c>
      <c r="AX34" s="193"/>
      <c r="AY34" s="194"/>
      <c r="AZ34" s="194"/>
      <c r="BA34" s="208">
        <f t="shared" si="0"/>
        <v>148</v>
      </c>
      <c r="BB34" s="197"/>
    </row>
    <row r="35" spans="1:54" s="32" customFormat="1" ht="16.5" customHeight="1">
      <c r="A35" s="186">
        <v>31</v>
      </c>
      <c r="B35" s="316">
        <v>5055</v>
      </c>
      <c r="C35" s="188" t="s">
        <v>1817</v>
      </c>
      <c r="D35" s="368"/>
      <c r="E35" s="369"/>
      <c r="F35" s="369"/>
      <c r="G35" s="369"/>
      <c r="H35" s="369"/>
      <c r="I35" s="370"/>
      <c r="J35" s="368"/>
      <c r="K35" s="369"/>
      <c r="L35" s="370"/>
      <c r="M35" s="194"/>
      <c r="N35" s="263"/>
      <c r="O35" s="194"/>
      <c r="P35" s="263"/>
      <c r="Q35" s="263"/>
      <c r="R35" s="263"/>
      <c r="S35" s="263"/>
      <c r="T35" s="263"/>
      <c r="U35" s="262"/>
      <c r="V35" s="262"/>
      <c r="W35" s="194"/>
      <c r="X35" s="195"/>
      <c r="Y35" s="194" t="s">
        <v>1479</v>
      </c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410">
        <v>49</v>
      </c>
      <c r="AV35" s="410"/>
      <c r="AW35" s="193" t="s">
        <v>1841</v>
      </c>
      <c r="AX35" s="193"/>
      <c r="AY35" s="194"/>
      <c r="AZ35" s="194"/>
      <c r="BA35" s="208">
        <f t="shared" si="0"/>
        <v>49</v>
      </c>
      <c r="BB35" s="197"/>
    </row>
    <row r="36" spans="1:54" s="32" customFormat="1" ht="16.5" customHeight="1">
      <c r="A36" s="186">
        <v>31</v>
      </c>
      <c r="B36" s="316">
        <v>5056</v>
      </c>
      <c r="C36" s="188" t="s">
        <v>1818</v>
      </c>
      <c r="D36" s="368"/>
      <c r="E36" s="369"/>
      <c r="F36" s="369"/>
      <c r="G36" s="369"/>
      <c r="H36" s="369"/>
      <c r="I36" s="370"/>
      <c r="J36" s="368"/>
      <c r="K36" s="369"/>
      <c r="L36" s="370"/>
      <c r="M36" s="312" t="s">
        <v>1035</v>
      </c>
      <c r="N36" s="310"/>
      <c r="O36" s="307"/>
      <c r="P36" s="313"/>
      <c r="Q36" s="313"/>
      <c r="R36" s="313"/>
      <c r="S36" s="313"/>
      <c r="T36" s="313"/>
      <c r="U36" s="209"/>
      <c r="V36" s="209"/>
      <c r="W36" s="312"/>
      <c r="X36" s="314"/>
      <c r="Y36" s="190" t="s">
        <v>1480</v>
      </c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410">
        <v>98</v>
      </c>
      <c r="AV36" s="410"/>
      <c r="AW36" s="193" t="s">
        <v>1841</v>
      </c>
      <c r="AX36" s="193"/>
      <c r="AY36" s="194"/>
      <c r="AZ36" s="194"/>
      <c r="BA36" s="208">
        <f t="shared" si="0"/>
        <v>98</v>
      </c>
      <c r="BB36" s="197"/>
    </row>
    <row r="37" spans="1:54" s="32" customFormat="1" ht="16.5" customHeight="1">
      <c r="A37" s="186">
        <v>31</v>
      </c>
      <c r="B37" s="316">
        <v>5057</v>
      </c>
      <c r="C37" s="188" t="s">
        <v>1819</v>
      </c>
      <c r="D37" s="368"/>
      <c r="E37" s="369"/>
      <c r="F37" s="369"/>
      <c r="G37" s="369"/>
      <c r="H37" s="369"/>
      <c r="I37" s="370"/>
      <c r="J37" s="368"/>
      <c r="K37" s="369"/>
      <c r="L37" s="370"/>
      <c r="M37" s="194"/>
      <c r="N37" s="263"/>
      <c r="O37" s="194"/>
      <c r="P37" s="263"/>
      <c r="Q37" s="263"/>
      <c r="R37" s="263"/>
      <c r="S37" s="263"/>
      <c r="T37" s="263"/>
      <c r="U37" s="262"/>
      <c r="V37" s="262"/>
      <c r="W37" s="194"/>
      <c r="X37" s="195"/>
      <c r="Y37" s="194" t="s">
        <v>1479</v>
      </c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410">
        <v>49</v>
      </c>
      <c r="AV37" s="410"/>
      <c r="AW37" s="193" t="s">
        <v>1841</v>
      </c>
      <c r="AX37" s="193"/>
      <c r="AY37" s="194"/>
      <c r="AZ37" s="194"/>
      <c r="BA37" s="208">
        <f t="shared" si="0"/>
        <v>49</v>
      </c>
      <c r="BB37" s="197"/>
    </row>
    <row r="38" spans="1:54" s="32" customFormat="1" ht="16.5" customHeight="1">
      <c r="A38" s="186">
        <v>31</v>
      </c>
      <c r="B38" s="316">
        <v>5058</v>
      </c>
      <c r="C38" s="188" t="s">
        <v>1519</v>
      </c>
      <c r="D38" s="368"/>
      <c r="E38" s="369"/>
      <c r="F38" s="369"/>
      <c r="G38" s="369"/>
      <c r="H38" s="369"/>
      <c r="I38" s="370"/>
      <c r="J38" s="368"/>
      <c r="K38" s="369"/>
      <c r="L38" s="370"/>
      <c r="M38" s="312" t="s">
        <v>1036</v>
      </c>
      <c r="N38" s="310"/>
      <c r="O38" s="307"/>
      <c r="P38" s="313"/>
      <c r="Q38" s="313"/>
      <c r="R38" s="313"/>
      <c r="S38" s="313"/>
      <c r="T38" s="313"/>
      <c r="U38" s="209"/>
      <c r="V38" s="209"/>
      <c r="W38" s="312"/>
      <c r="X38" s="314"/>
      <c r="Y38" s="190" t="s">
        <v>1480</v>
      </c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410">
        <v>73</v>
      </c>
      <c r="AV38" s="410"/>
      <c r="AW38" s="193" t="s">
        <v>1841</v>
      </c>
      <c r="AX38" s="193"/>
      <c r="AY38" s="194"/>
      <c r="AZ38" s="194"/>
      <c r="BA38" s="208">
        <f t="shared" si="0"/>
        <v>73</v>
      </c>
      <c r="BB38" s="197"/>
    </row>
    <row r="39" spans="1:54" s="32" customFormat="1" ht="16.5" customHeight="1">
      <c r="A39" s="186">
        <v>31</v>
      </c>
      <c r="B39" s="316">
        <v>5059</v>
      </c>
      <c r="C39" s="188" t="s">
        <v>863</v>
      </c>
      <c r="D39" s="368"/>
      <c r="E39" s="369"/>
      <c r="F39" s="369"/>
      <c r="G39" s="369"/>
      <c r="H39" s="369"/>
      <c r="I39" s="370"/>
      <c r="J39" s="368"/>
      <c r="K39" s="369"/>
      <c r="L39" s="370"/>
      <c r="M39" s="194"/>
      <c r="N39" s="263"/>
      <c r="O39" s="194"/>
      <c r="P39" s="263"/>
      <c r="Q39" s="263"/>
      <c r="R39" s="263"/>
      <c r="S39" s="263"/>
      <c r="T39" s="263"/>
      <c r="U39" s="262"/>
      <c r="V39" s="262"/>
      <c r="W39" s="194"/>
      <c r="X39" s="195"/>
      <c r="Y39" s="194" t="s">
        <v>1479</v>
      </c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410">
        <v>49</v>
      </c>
      <c r="AV39" s="410"/>
      <c r="AW39" s="193" t="s">
        <v>1841</v>
      </c>
      <c r="AX39" s="193"/>
      <c r="AY39" s="194"/>
      <c r="AZ39" s="194"/>
      <c r="BA39" s="208">
        <f t="shared" si="0"/>
        <v>49</v>
      </c>
      <c r="BB39" s="197"/>
    </row>
    <row r="40" spans="1:54" s="32" customFormat="1" ht="16.5" customHeight="1">
      <c r="A40" s="186">
        <v>31</v>
      </c>
      <c r="B40" s="316">
        <v>5060</v>
      </c>
      <c r="C40" s="188" t="s">
        <v>914</v>
      </c>
      <c r="D40" s="368"/>
      <c r="E40" s="369"/>
      <c r="F40" s="369"/>
      <c r="G40" s="369"/>
      <c r="H40" s="369"/>
      <c r="I40" s="370"/>
      <c r="J40" s="368"/>
      <c r="K40" s="369"/>
      <c r="L40" s="370"/>
      <c r="M40" s="312" t="s">
        <v>1037</v>
      </c>
      <c r="N40" s="310"/>
      <c r="O40" s="307"/>
      <c r="P40" s="313"/>
      <c r="Q40" s="313"/>
      <c r="R40" s="313"/>
      <c r="S40" s="313"/>
      <c r="T40" s="313"/>
      <c r="U40" s="209"/>
      <c r="V40" s="209"/>
      <c r="W40" s="312"/>
      <c r="X40" s="314"/>
      <c r="Y40" s="190" t="s">
        <v>1480</v>
      </c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410">
        <v>59</v>
      </c>
      <c r="AV40" s="410"/>
      <c r="AW40" s="193" t="s">
        <v>1841</v>
      </c>
      <c r="AX40" s="193"/>
      <c r="AY40" s="194"/>
      <c r="AZ40" s="194"/>
      <c r="BA40" s="208">
        <f t="shared" si="0"/>
        <v>59</v>
      </c>
      <c r="BB40" s="197"/>
    </row>
    <row r="41" spans="1:54" s="32" customFormat="1" ht="16.5" customHeight="1">
      <c r="A41" s="186">
        <v>31</v>
      </c>
      <c r="B41" s="316">
        <v>5061</v>
      </c>
      <c r="C41" s="188" t="s">
        <v>915</v>
      </c>
      <c r="D41" s="368"/>
      <c r="E41" s="369"/>
      <c r="F41" s="369"/>
      <c r="G41" s="369"/>
      <c r="H41" s="369"/>
      <c r="I41" s="370"/>
      <c r="J41" s="368"/>
      <c r="K41" s="369"/>
      <c r="L41" s="370"/>
      <c r="M41" s="194"/>
      <c r="N41" s="263"/>
      <c r="O41" s="194"/>
      <c r="P41" s="263"/>
      <c r="Q41" s="263"/>
      <c r="R41" s="263"/>
      <c r="S41" s="263"/>
      <c r="T41" s="263"/>
      <c r="U41" s="262"/>
      <c r="V41" s="262"/>
      <c r="W41" s="194"/>
      <c r="X41" s="195"/>
      <c r="Y41" s="194" t="s">
        <v>1479</v>
      </c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410">
        <v>49</v>
      </c>
      <c r="AV41" s="410"/>
      <c r="AW41" s="193" t="s">
        <v>1841</v>
      </c>
      <c r="AX41" s="193"/>
      <c r="AY41" s="194"/>
      <c r="AZ41" s="194"/>
      <c r="BA41" s="208">
        <f t="shared" si="0"/>
        <v>49</v>
      </c>
      <c r="BB41" s="197"/>
    </row>
    <row r="42" spans="1:54" s="32" customFormat="1" ht="16.5" customHeight="1">
      <c r="A42" s="186">
        <v>31</v>
      </c>
      <c r="B42" s="316">
        <v>5062</v>
      </c>
      <c r="C42" s="188" t="s">
        <v>1044</v>
      </c>
      <c r="D42" s="368"/>
      <c r="E42" s="369"/>
      <c r="F42" s="369"/>
      <c r="G42" s="369"/>
      <c r="H42" s="369"/>
      <c r="I42" s="370"/>
      <c r="J42" s="368"/>
      <c r="K42" s="369"/>
      <c r="L42" s="370"/>
      <c r="M42" s="312" t="s">
        <v>1038</v>
      </c>
      <c r="N42" s="310"/>
      <c r="O42" s="307"/>
      <c r="P42" s="313"/>
      <c r="Q42" s="313"/>
      <c r="R42" s="313"/>
      <c r="S42" s="313"/>
      <c r="T42" s="313"/>
      <c r="U42" s="209"/>
      <c r="V42" s="209"/>
      <c r="W42" s="312"/>
      <c r="X42" s="314"/>
      <c r="Y42" s="190" t="s">
        <v>1480</v>
      </c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410">
        <v>49</v>
      </c>
      <c r="AV42" s="410"/>
      <c r="AW42" s="193" t="s">
        <v>1841</v>
      </c>
      <c r="AX42" s="193"/>
      <c r="AY42" s="194"/>
      <c r="AZ42" s="194"/>
      <c r="BA42" s="208">
        <f t="shared" si="0"/>
        <v>49</v>
      </c>
      <c r="BB42" s="197"/>
    </row>
    <row r="43" spans="1:54" s="32" customFormat="1" ht="16.5" customHeight="1">
      <c r="A43" s="186">
        <v>31</v>
      </c>
      <c r="B43" s="316">
        <v>5063</v>
      </c>
      <c r="C43" s="188" t="s">
        <v>1045</v>
      </c>
      <c r="D43" s="368"/>
      <c r="E43" s="369"/>
      <c r="F43" s="369"/>
      <c r="G43" s="369"/>
      <c r="H43" s="369"/>
      <c r="I43" s="370"/>
      <c r="J43" s="368"/>
      <c r="K43" s="369"/>
      <c r="L43" s="370"/>
      <c r="M43" s="194"/>
      <c r="N43" s="263"/>
      <c r="O43" s="194"/>
      <c r="P43" s="263"/>
      <c r="Q43" s="263"/>
      <c r="R43" s="263"/>
      <c r="S43" s="263"/>
      <c r="T43" s="263"/>
      <c r="U43" s="262"/>
      <c r="V43" s="262"/>
      <c r="W43" s="194"/>
      <c r="X43" s="195"/>
      <c r="Y43" s="194" t="s">
        <v>1479</v>
      </c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410">
        <v>49</v>
      </c>
      <c r="AV43" s="410"/>
      <c r="AW43" s="193" t="s">
        <v>1841</v>
      </c>
      <c r="AX43" s="193"/>
      <c r="AY43" s="194"/>
      <c r="AZ43" s="194"/>
      <c r="BA43" s="208">
        <f t="shared" si="0"/>
        <v>49</v>
      </c>
      <c r="BB43" s="197"/>
    </row>
    <row r="44" spans="1:54" s="32" customFormat="1" ht="16.5" customHeight="1">
      <c r="A44" s="186">
        <v>31</v>
      </c>
      <c r="B44" s="316">
        <v>5064</v>
      </c>
      <c r="C44" s="188" t="s">
        <v>916</v>
      </c>
      <c r="D44" s="368"/>
      <c r="E44" s="369"/>
      <c r="F44" s="369"/>
      <c r="G44" s="369"/>
      <c r="H44" s="369"/>
      <c r="I44" s="370"/>
      <c r="J44" s="368"/>
      <c r="K44" s="369"/>
      <c r="L44" s="370"/>
      <c r="M44" s="190" t="s">
        <v>469</v>
      </c>
      <c r="N44" s="223"/>
      <c r="O44" s="190"/>
      <c r="P44" s="223"/>
      <c r="Q44" s="223"/>
      <c r="R44" s="223"/>
      <c r="S44" s="223"/>
      <c r="T44" s="223"/>
      <c r="U44" s="191"/>
      <c r="V44" s="191"/>
      <c r="W44" s="190"/>
      <c r="X44" s="190"/>
      <c r="Y44" s="190"/>
      <c r="Z44" s="191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410">
        <v>39</v>
      </c>
      <c r="AV44" s="410"/>
      <c r="AW44" s="193" t="s">
        <v>1841</v>
      </c>
      <c r="AX44" s="193"/>
      <c r="AY44" s="194"/>
      <c r="AZ44" s="194"/>
      <c r="BA44" s="208">
        <f t="shared" si="0"/>
        <v>39</v>
      </c>
      <c r="BB44" s="197"/>
    </row>
    <row r="45" spans="1:54" s="32" customFormat="1" ht="16.5" customHeight="1">
      <c r="A45" s="186">
        <v>31</v>
      </c>
      <c r="B45" s="316">
        <v>5065</v>
      </c>
      <c r="C45" s="188" t="s">
        <v>917</v>
      </c>
      <c r="D45" s="368"/>
      <c r="E45" s="369"/>
      <c r="F45" s="369"/>
      <c r="G45" s="369"/>
      <c r="H45" s="369"/>
      <c r="I45" s="370"/>
      <c r="J45" s="368"/>
      <c r="K45" s="369"/>
      <c r="L45" s="370"/>
      <c r="M45" s="194" t="s">
        <v>470</v>
      </c>
      <c r="N45" s="263"/>
      <c r="O45" s="194"/>
      <c r="P45" s="263"/>
      <c r="Q45" s="263"/>
      <c r="R45" s="263"/>
      <c r="S45" s="263"/>
      <c r="T45" s="263"/>
      <c r="U45" s="262"/>
      <c r="V45" s="262"/>
      <c r="W45" s="194"/>
      <c r="X45" s="190"/>
      <c r="Y45" s="190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  <c r="AS45" s="257"/>
      <c r="AT45" s="257"/>
      <c r="AU45" s="410">
        <v>29</v>
      </c>
      <c r="AV45" s="410"/>
      <c r="AW45" s="193" t="s">
        <v>1841</v>
      </c>
      <c r="AX45" s="193"/>
      <c r="AY45" s="194"/>
      <c r="AZ45" s="194"/>
      <c r="BA45" s="208">
        <f t="shared" si="0"/>
        <v>29</v>
      </c>
      <c r="BB45" s="197"/>
    </row>
    <row r="46" spans="1:54" s="32" customFormat="1" ht="16.5" customHeight="1">
      <c r="A46" s="186">
        <v>31</v>
      </c>
      <c r="B46" s="316">
        <v>5066</v>
      </c>
      <c r="C46" s="188" t="s">
        <v>1414</v>
      </c>
      <c r="D46" s="368"/>
      <c r="E46" s="369"/>
      <c r="F46" s="369"/>
      <c r="G46" s="369"/>
      <c r="H46" s="369"/>
      <c r="I46" s="370"/>
      <c r="J46" s="368"/>
      <c r="K46" s="369"/>
      <c r="L46" s="370"/>
      <c r="M46" s="194" t="s">
        <v>471</v>
      </c>
      <c r="N46" s="263"/>
      <c r="O46" s="194"/>
      <c r="P46" s="263"/>
      <c r="Q46" s="263"/>
      <c r="R46" s="263"/>
      <c r="S46" s="263"/>
      <c r="T46" s="263"/>
      <c r="U46" s="262"/>
      <c r="V46" s="262"/>
      <c r="W46" s="194"/>
      <c r="X46" s="190"/>
      <c r="Y46" s="190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  <c r="AN46" s="257"/>
      <c r="AO46" s="257"/>
      <c r="AP46" s="257"/>
      <c r="AQ46" s="257"/>
      <c r="AR46" s="257"/>
      <c r="AS46" s="257"/>
      <c r="AT46" s="257"/>
      <c r="AU46" s="410">
        <v>26</v>
      </c>
      <c r="AV46" s="410"/>
      <c r="AW46" s="193" t="s">
        <v>1841</v>
      </c>
      <c r="AX46" s="193"/>
      <c r="AY46" s="194"/>
      <c r="AZ46" s="194"/>
      <c r="BA46" s="208">
        <f t="shared" si="0"/>
        <v>26</v>
      </c>
      <c r="BB46" s="197"/>
    </row>
    <row r="47" spans="1:54" s="32" customFormat="1" ht="16.5" customHeight="1">
      <c r="A47" s="186">
        <v>31</v>
      </c>
      <c r="B47" s="316">
        <v>5067</v>
      </c>
      <c r="C47" s="188" t="s">
        <v>1415</v>
      </c>
      <c r="D47" s="368"/>
      <c r="E47" s="369"/>
      <c r="F47" s="369"/>
      <c r="G47" s="369"/>
      <c r="H47" s="369"/>
      <c r="I47" s="370"/>
      <c r="J47" s="368"/>
      <c r="K47" s="369"/>
      <c r="L47" s="370"/>
      <c r="M47" s="194" t="s">
        <v>472</v>
      </c>
      <c r="N47" s="263"/>
      <c r="O47" s="194"/>
      <c r="P47" s="263"/>
      <c r="Q47" s="263"/>
      <c r="R47" s="263"/>
      <c r="S47" s="263"/>
      <c r="T47" s="263"/>
      <c r="U47" s="262"/>
      <c r="V47" s="262"/>
      <c r="W47" s="194"/>
      <c r="X47" s="190"/>
      <c r="Y47" s="190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7"/>
      <c r="AR47" s="257"/>
      <c r="AS47" s="257"/>
      <c r="AT47" s="257"/>
      <c r="AU47" s="410">
        <v>23</v>
      </c>
      <c r="AV47" s="410"/>
      <c r="AW47" s="193" t="s">
        <v>1841</v>
      </c>
      <c r="AX47" s="193"/>
      <c r="AY47" s="194"/>
      <c r="AZ47" s="194"/>
      <c r="BA47" s="208">
        <f t="shared" si="0"/>
        <v>23</v>
      </c>
      <c r="BB47" s="197"/>
    </row>
    <row r="48" spans="1:54" s="32" customFormat="1" ht="16.5" customHeight="1">
      <c r="A48" s="186">
        <v>31</v>
      </c>
      <c r="B48" s="316">
        <v>5068</v>
      </c>
      <c r="C48" s="188" t="s">
        <v>1416</v>
      </c>
      <c r="D48" s="368"/>
      <c r="E48" s="369"/>
      <c r="F48" s="369"/>
      <c r="G48" s="369"/>
      <c r="H48" s="369"/>
      <c r="I48" s="370"/>
      <c r="J48" s="368"/>
      <c r="K48" s="369"/>
      <c r="L48" s="370"/>
      <c r="M48" s="194" t="s">
        <v>473</v>
      </c>
      <c r="N48" s="263"/>
      <c r="O48" s="194"/>
      <c r="P48" s="263"/>
      <c r="Q48" s="263"/>
      <c r="R48" s="263"/>
      <c r="S48" s="263"/>
      <c r="T48" s="263"/>
      <c r="U48" s="262"/>
      <c r="V48" s="262"/>
      <c r="W48" s="194"/>
      <c r="X48" s="190"/>
      <c r="Y48" s="190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  <c r="AT48" s="257"/>
      <c r="AU48" s="410">
        <v>20</v>
      </c>
      <c r="AV48" s="410"/>
      <c r="AW48" s="193" t="s">
        <v>1841</v>
      </c>
      <c r="AX48" s="193"/>
      <c r="AY48" s="194"/>
      <c r="AZ48" s="194"/>
      <c r="BA48" s="208">
        <f t="shared" si="0"/>
        <v>20</v>
      </c>
      <c r="BB48" s="197"/>
    </row>
    <row r="49" spans="1:54" s="32" customFormat="1" ht="16.5" customHeight="1">
      <c r="A49" s="186">
        <v>31</v>
      </c>
      <c r="B49" s="316">
        <v>5069</v>
      </c>
      <c r="C49" s="188" t="s">
        <v>1417</v>
      </c>
      <c r="D49" s="368"/>
      <c r="E49" s="369"/>
      <c r="F49" s="369"/>
      <c r="G49" s="369"/>
      <c r="H49" s="369"/>
      <c r="I49" s="370"/>
      <c r="J49" s="368"/>
      <c r="K49" s="369"/>
      <c r="L49" s="370"/>
      <c r="M49" s="194" t="s">
        <v>474</v>
      </c>
      <c r="N49" s="263"/>
      <c r="O49" s="194"/>
      <c r="P49" s="263"/>
      <c r="Q49" s="263"/>
      <c r="R49" s="263"/>
      <c r="S49" s="263"/>
      <c r="T49" s="263"/>
      <c r="U49" s="262"/>
      <c r="V49" s="262"/>
      <c r="W49" s="194"/>
      <c r="X49" s="190"/>
      <c r="Y49" s="190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257"/>
      <c r="AT49" s="257"/>
      <c r="AU49" s="410">
        <v>17</v>
      </c>
      <c r="AV49" s="410"/>
      <c r="AW49" s="193" t="s">
        <v>1841</v>
      </c>
      <c r="AX49" s="193"/>
      <c r="AY49" s="194"/>
      <c r="AZ49" s="194"/>
      <c r="BA49" s="208">
        <f t="shared" si="0"/>
        <v>17</v>
      </c>
      <c r="BB49" s="197"/>
    </row>
    <row r="50" spans="1:54" s="32" customFormat="1" ht="16.5" customHeight="1">
      <c r="A50" s="186">
        <v>31</v>
      </c>
      <c r="B50" s="316">
        <v>5070</v>
      </c>
      <c r="C50" s="188" t="s">
        <v>1046</v>
      </c>
      <c r="D50" s="368"/>
      <c r="E50" s="369"/>
      <c r="F50" s="369"/>
      <c r="G50" s="369"/>
      <c r="H50" s="369"/>
      <c r="I50" s="370"/>
      <c r="J50" s="371"/>
      <c r="K50" s="352"/>
      <c r="L50" s="353"/>
      <c r="M50" s="194" t="s">
        <v>475</v>
      </c>
      <c r="N50" s="263"/>
      <c r="O50" s="194"/>
      <c r="P50" s="263"/>
      <c r="Q50" s="263"/>
      <c r="R50" s="263"/>
      <c r="S50" s="263"/>
      <c r="T50" s="263"/>
      <c r="U50" s="262"/>
      <c r="V50" s="262"/>
      <c r="W50" s="194"/>
      <c r="X50" s="190"/>
      <c r="Y50" s="190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7"/>
      <c r="AT50" s="257"/>
      <c r="AU50" s="410">
        <v>14</v>
      </c>
      <c r="AV50" s="410"/>
      <c r="AW50" s="193" t="s">
        <v>1841</v>
      </c>
      <c r="AX50" s="193"/>
      <c r="AY50" s="194"/>
      <c r="AZ50" s="194"/>
      <c r="BA50" s="208">
        <f t="shared" si="0"/>
        <v>14</v>
      </c>
      <c r="BB50" s="197"/>
    </row>
    <row r="51" spans="1:54" s="32" customFormat="1" ht="16.5" customHeight="1">
      <c r="A51" s="186">
        <v>31</v>
      </c>
      <c r="B51" s="316">
        <v>5071</v>
      </c>
      <c r="C51" s="188" t="s">
        <v>425</v>
      </c>
      <c r="D51" s="368"/>
      <c r="E51" s="369"/>
      <c r="F51" s="369"/>
      <c r="G51" s="369"/>
      <c r="H51" s="369"/>
      <c r="I51" s="370"/>
      <c r="J51" s="450" t="s">
        <v>1100</v>
      </c>
      <c r="K51" s="451"/>
      <c r="L51" s="452"/>
      <c r="M51" s="306" t="s">
        <v>1702</v>
      </c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8"/>
      <c r="Y51" s="190" t="s">
        <v>1478</v>
      </c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410">
        <v>148</v>
      </c>
      <c r="AV51" s="410"/>
      <c r="AW51" s="193" t="s">
        <v>1841</v>
      </c>
      <c r="AX51" s="193"/>
      <c r="AY51" s="194"/>
      <c r="AZ51" s="194"/>
      <c r="BA51" s="208">
        <f aca="true" t="shared" si="2" ref="BA51:BA56">ROUND(AU51,0)</f>
        <v>148</v>
      </c>
      <c r="BB51" s="197"/>
    </row>
    <row r="52" spans="1:54" s="32" customFormat="1" ht="16.5" customHeight="1">
      <c r="A52" s="186">
        <v>31</v>
      </c>
      <c r="B52" s="316">
        <v>5072</v>
      </c>
      <c r="C52" s="188" t="s">
        <v>426</v>
      </c>
      <c r="D52" s="368"/>
      <c r="E52" s="369"/>
      <c r="F52" s="369"/>
      <c r="G52" s="369"/>
      <c r="H52" s="369"/>
      <c r="I52" s="370"/>
      <c r="J52" s="453"/>
      <c r="K52" s="454"/>
      <c r="L52" s="455"/>
      <c r="M52" s="309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5"/>
      <c r="Y52" s="194" t="s">
        <v>1479</v>
      </c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261"/>
      <c r="AU52" s="410">
        <v>49</v>
      </c>
      <c r="AV52" s="410"/>
      <c r="AW52" s="193" t="s">
        <v>1841</v>
      </c>
      <c r="AX52" s="193"/>
      <c r="AY52" s="194"/>
      <c r="AZ52" s="195"/>
      <c r="BA52" s="208">
        <f t="shared" si="2"/>
        <v>49</v>
      </c>
      <c r="BB52" s="197"/>
    </row>
    <row r="53" spans="1:54" s="32" customFormat="1" ht="16.5" customHeight="1">
      <c r="A53" s="186">
        <v>31</v>
      </c>
      <c r="B53" s="316">
        <v>5073</v>
      </c>
      <c r="C53" s="188" t="s">
        <v>1047</v>
      </c>
      <c r="D53" s="368"/>
      <c r="E53" s="369"/>
      <c r="F53" s="369"/>
      <c r="G53" s="369"/>
      <c r="H53" s="369"/>
      <c r="I53" s="370"/>
      <c r="J53" s="453"/>
      <c r="K53" s="454"/>
      <c r="L53" s="455"/>
      <c r="M53" s="306" t="s">
        <v>562</v>
      </c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36"/>
      <c r="Y53" s="190" t="s">
        <v>1480</v>
      </c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410">
        <v>148</v>
      </c>
      <c r="AV53" s="410"/>
      <c r="AW53" s="193" t="s">
        <v>1841</v>
      </c>
      <c r="AX53" s="193"/>
      <c r="AY53" s="194"/>
      <c r="AZ53" s="194"/>
      <c r="BA53" s="196">
        <f t="shared" si="2"/>
        <v>148</v>
      </c>
      <c r="BB53" s="197"/>
    </row>
    <row r="54" spans="1:54" s="32" customFormat="1" ht="16.5" customHeight="1">
      <c r="A54" s="186">
        <v>31</v>
      </c>
      <c r="B54" s="316">
        <v>5074</v>
      </c>
      <c r="C54" s="188" t="s">
        <v>1048</v>
      </c>
      <c r="D54" s="368"/>
      <c r="E54" s="369"/>
      <c r="F54" s="369"/>
      <c r="G54" s="369"/>
      <c r="H54" s="369"/>
      <c r="I54" s="370"/>
      <c r="J54" s="453"/>
      <c r="K54" s="454"/>
      <c r="L54" s="455"/>
      <c r="M54" s="309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337"/>
      <c r="Y54" s="194" t="s">
        <v>1479</v>
      </c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57"/>
      <c r="AK54" s="257"/>
      <c r="AL54" s="257"/>
      <c r="AM54" s="257"/>
      <c r="AN54" s="257"/>
      <c r="AO54" s="257"/>
      <c r="AP54" s="257"/>
      <c r="AQ54" s="257"/>
      <c r="AR54" s="257"/>
      <c r="AS54" s="257"/>
      <c r="AT54" s="257"/>
      <c r="AU54" s="410">
        <v>49</v>
      </c>
      <c r="AV54" s="410"/>
      <c r="AW54" s="193" t="s">
        <v>1841</v>
      </c>
      <c r="AX54" s="193"/>
      <c r="AY54" s="194"/>
      <c r="AZ54" s="194"/>
      <c r="BA54" s="196">
        <f t="shared" si="2"/>
        <v>49</v>
      </c>
      <c r="BB54" s="197"/>
    </row>
    <row r="55" spans="1:54" s="32" customFormat="1" ht="16.5" customHeight="1">
      <c r="A55" s="186">
        <v>31</v>
      </c>
      <c r="B55" s="316">
        <v>5075</v>
      </c>
      <c r="C55" s="188" t="s">
        <v>1049</v>
      </c>
      <c r="D55" s="368"/>
      <c r="E55" s="369"/>
      <c r="F55" s="369"/>
      <c r="G55" s="369"/>
      <c r="H55" s="369"/>
      <c r="I55" s="370"/>
      <c r="J55" s="453"/>
      <c r="K55" s="454"/>
      <c r="L55" s="455"/>
      <c r="M55" s="306" t="s">
        <v>563</v>
      </c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36"/>
      <c r="Y55" s="190" t="s">
        <v>1480</v>
      </c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410">
        <v>73</v>
      </c>
      <c r="AV55" s="410"/>
      <c r="AW55" s="193" t="s">
        <v>1841</v>
      </c>
      <c r="AX55" s="193"/>
      <c r="AY55" s="194"/>
      <c r="AZ55" s="194"/>
      <c r="BA55" s="196">
        <f t="shared" si="2"/>
        <v>73</v>
      </c>
      <c r="BB55" s="197"/>
    </row>
    <row r="56" spans="1:54" s="32" customFormat="1" ht="16.5" customHeight="1">
      <c r="A56" s="186">
        <v>31</v>
      </c>
      <c r="B56" s="316">
        <v>5076</v>
      </c>
      <c r="C56" s="188" t="s">
        <v>1050</v>
      </c>
      <c r="D56" s="368"/>
      <c r="E56" s="369"/>
      <c r="F56" s="369"/>
      <c r="G56" s="369"/>
      <c r="H56" s="369"/>
      <c r="I56" s="370"/>
      <c r="J56" s="453"/>
      <c r="K56" s="454"/>
      <c r="L56" s="455"/>
      <c r="M56" s="338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337"/>
      <c r="Y56" s="194" t="s">
        <v>1479</v>
      </c>
      <c r="Z56" s="257"/>
      <c r="AA56" s="257"/>
      <c r="AB56" s="257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  <c r="AM56" s="257"/>
      <c r="AN56" s="257"/>
      <c r="AO56" s="257"/>
      <c r="AP56" s="257"/>
      <c r="AQ56" s="257"/>
      <c r="AR56" s="257"/>
      <c r="AS56" s="257"/>
      <c r="AT56" s="257"/>
      <c r="AU56" s="410">
        <v>49</v>
      </c>
      <c r="AV56" s="410"/>
      <c r="AW56" s="193" t="s">
        <v>1841</v>
      </c>
      <c r="AX56" s="193"/>
      <c r="AY56" s="194"/>
      <c r="AZ56" s="194"/>
      <c r="BA56" s="196">
        <f t="shared" si="2"/>
        <v>49</v>
      </c>
      <c r="BB56" s="197"/>
    </row>
    <row r="57" spans="1:54" s="32" customFormat="1" ht="16.5" customHeight="1">
      <c r="A57" s="186">
        <v>31</v>
      </c>
      <c r="B57" s="316">
        <v>5077</v>
      </c>
      <c r="C57" s="188" t="s">
        <v>427</v>
      </c>
      <c r="D57" s="368"/>
      <c r="E57" s="369"/>
      <c r="F57" s="369"/>
      <c r="G57" s="369"/>
      <c r="H57" s="369"/>
      <c r="I57" s="370"/>
      <c r="J57" s="453"/>
      <c r="K57" s="454"/>
      <c r="L57" s="455"/>
      <c r="M57" s="306" t="s">
        <v>564</v>
      </c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262"/>
      <c r="Y57" s="262"/>
      <c r="Z57" s="262"/>
      <c r="AA57" s="262"/>
      <c r="AB57" s="262"/>
      <c r="AC57" s="262"/>
      <c r="AD57" s="262"/>
      <c r="AE57" s="262"/>
      <c r="AF57" s="262"/>
      <c r="AG57" s="262"/>
      <c r="AH57" s="262"/>
      <c r="AI57" s="262"/>
      <c r="AJ57" s="262"/>
      <c r="AK57" s="262"/>
      <c r="AL57" s="262"/>
      <c r="AM57" s="262"/>
      <c r="AN57" s="262"/>
      <c r="AO57" s="262"/>
      <c r="AP57" s="262"/>
      <c r="AQ57" s="262"/>
      <c r="AR57" s="262"/>
      <c r="AS57" s="262"/>
      <c r="AT57" s="262"/>
      <c r="AU57" s="410">
        <v>49</v>
      </c>
      <c r="AV57" s="410"/>
      <c r="AW57" s="192" t="s">
        <v>1841</v>
      </c>
      <c r="AX57" s="193"/>
      <c r="AY57" s="194"/>
      <c r="AZ57" s="194"/>
      <c r="BA57" s="196">
        <f aca="true" t="shared" si="3" ref="BA57:BA64">ROUND(AU57,0)</f>
        <v>49</v>
      </c>
      <c r="BB57" s="197"/>
    </row>
    <row r="58" spans="1:54" s="32" customFormat="1" ht="16.5" customHeight="1">
      <c r="A58" s="186">
        <v>31</v>
      </c>
      <c r="B58" s="316">
        <v>5078</v>
      </c>
      <c r="C58" s="188" t="s">
        <v>428</v>
      </c>
      <c r="D58" s="368"/>
      <c r="E58" s="369"/>
      <c r="F58" s="369"/>
      <c r="G58" s="369"/>
      <c r="H58" s="369"/>
      <c r="I58" s="370"/>
      <c r="J58" s="453"/>
      <c r="K58" s="454"/>
      <c r="L58" s="455"/>
      <c r="M58" s="306" t="s">
        <v>565</v>
      </c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262"/>
      <c r="Y58" s="262"/>
      <c r="Z58" s="262"/>
      <c r="AA58" s="262"/>
      <c r="AB58" s="262"/>
      <c r="AC58" s="262"/>
      <c r="AD58" s="262"/>
      <c r="AE58" s="262"/>
      <c r="AF58" s="262"/>
      <c r="AG58" s="262"/>
      <c r="AH58" s="262"/>
      <c r="AI58" s="262"/>
      <c r="AJ58" s="262"/>
      <c r="AK58" s="262"/>
      <c r="AL58" s="262"/>
      <c r="AM58" s="262"/>
      <c r="AN58" s="262"/>
      <c r="AO58" s="262"/>
      <c r="AP58" s="262"/>
      <c r="AQ58" s="262"/>
      <c r="AR58" s="262"/>
      <c r="AS58" s="262"/>
      <c r="AT58" s="262"/>
      <c r="AU58" s="410">
        <v>39</v>
      </c>
      <c r="AV58" s="410"/>
      <c r="AW58" s="192" t="s">
        <v>1841</v>
      </c>
      <c r="AX58" s="193"/>
      <c r="AY58" s="194"/>
      <c r="AZ58" s="194"/>
      <c r="BA58" s="196">
        <f t="shared" si="3"/>
        <v>39</v>
      </c>
      <c r="BB58" s="197"/>
    </row>
    <row r="59" spans="1:54" s="32" customFormat="1" ht="16.5" customHeight="1">
      <c r="A59" s="201">
        <v>31</v>
      </c>
      <c r="B59" s="317">
        <v>5079</v>
      </c>
      <c r="C59" s="169" t="s">
        <v>429</v>
      </c>
      <c r="D59" s="368"/>
      <c r="E59" s="369"/>
      <c r="F59" s="369"/>
      <c r="G59" s="369"/>
      <c r="H59" s="369"/>
      <c r="I59" s="370"/>
      <c r="J59" s="453"/>
      <c r="K59" s="454"/>
      <c r="L59" s="455"/>
      <c r="M59" s="247" t="s">
        <v>566</v>
      </c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409">
        <v>29</v>
      </c>
      <c r="AV59" s="409"/>
      <c r="AW59" s="184" t="s">
        <v>1841</v>
      </c>
      <c r="AX59" s="177"/>
      <c r="AY59" s="165"/>
      <c r="AZ59" s="165"/>
      <c r="BA59" s="182">
        <f t="shared" si="3"/>
        <v>29</v>
      </c>
      <c r="BB59" s="183"/>
    </row>
    <row r="60" spans="1:54" s="32" customFormat="1" ht="16.5" customHeight="1">
      <c r="A60" s="201">
        <v>31</v>
      </c>
      <c r="B60" s="317">
        <v>5080</v>
      </c>
      <c r="C60" s="169" t="s">
        <v>430</v>
      </c>
      <c r="D60" s="368"/>
      <c r="E60" s="369"/>
      <c r="F60" s="369"/>
      <c r="G60" s="369"/>
      <c r="H60" s="369"/>
      <c r="I60" s="370"/>
      <c r="J60" s="453"/>
      <c r="K60" s="454"/>
      <c r="L60" s="455"/>
      <c r="M60" s="247" t="s">
        <v>567</v>
      </c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409">
        <v>26</v>
      </c>
      <c r="AV60" s="409"/>
      <c r="AW60" s="184" t="s">
        <v>1841</v>
      </c>
      <c r="AX60" s="177"/>
      <c r="AY60" s="165"/>
      <c r="AZ60" s="165"/>
      <c r="BA60" s="182">
        <f t="shared" si="3"/>
        <v>26</v>
      </c>
      <c r="BB60" s="183"/>
    </row>
    <row r="61" spans="1:54" s="32" customFormat="1" ht="16.5" customHeight="1">
      <c r="A61" s="201">
        <v>31</v>
      </c>
      <c r="B61" s="317">
        <v>5081</v>
      </c>
      <c r="C61" s="169" t="s">
        <v>431</v>
      </c>
      <c r="D61" s="368"/>
      <c r="E61" s="369"/>
      <c r="F61" s="369"/>
      <c r="G61" s="369"/>
      <c r="H61" s="369"/>
      <c r="I61" s="370"/>
      <c r="J61" s="453"/>
      <c r="K61" s="454"/>
      <c r="L61" s="455"/>
      <c r="M61" s="247" t="s">
        <v>568</v>
      </c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409">
        <v>23</v>
      </c>
      <c r="AV61" s="409"/>
      <c r="AW61" s="184" t="s">
        <v>1841</v>
      </c>
      <c r="AX61" s="177"/>
      <c r="AY61" s="165"/>
      <c r="AZ61" s="165"/>
      <c r="BA61" s="182">
        <f t="shared" si="3"/>
        <v>23</v>
      </c>
      <c r="BB61" s="183"/>
    </row>
    <row r="62" spans="1:54" s="32" customFormat="1" ht="16.5" customHeight="1">
      <c r="A62" s="201">
        <v>31</v>
      </c>
      <c r="B62" s="317">
        <v>5082</v>
      </c>
      <c r="C62" s="169" t="s">
        <v>432</v>
      </c>
      <c r="D62" s="368"/>
      <c r="E62" s="369"/>
      <c r="F62" s="369"/>
      <c r="G62" s="369"/>
      <c r="H62" s="369"/>
      <c r="I62" s="370"/>
      <c r="J62" s="453"/>
      <c r="K62" s="454"/>
      <c r="L62" s="455"/>
      <c r="M62" s="247" t="s">
        <v>569</v>
      </c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409">
        <v>20</v>
      </c>
      <c r="AV62" s="409"/>
      <c r="AW62" s="184" t="s">
        <v>1841</v>
      </c>
      <c r="AX62" s="177"/>
      <c r="AY62" s="165"/>
      <c r="AZ62" s="165"/>
      <c r="BA62" s="182">
        <f t="shared" si="3"/>
        <v>20</v>
      </c>
      <c r="BB62" s="183"/>
    </row>
    <row r="63" spans="1:54" s="32" customFormat="1" ht="16.5" customHeight="1">
      <c r="A63" s="201">
        <v>31</v>
      </c>
      <c r="B63" s="317">
        <v>5083</v>
      </c>
      <c r="C63" s="169" t="s">
        <v>1051</v>
      </c>
      <c r="D63" s="368"/>
      <c r="E63" s="369"/>
      <c r="F63" s="369"/>
      <c r="G63" s="369"/>
      <c r="H63" s="369"/>
      <c r="I63" s="370"/>
      <c r="J63" s="453"/>
      <c r="K63" s="454"/>
      <c r="L63" s="455"/>
      <c r="M63" s="247" t="s">
        <v>570</v>
      </c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409">
        <v>17</v>
      </c>
      <c r="AV63" s="409"/>
      <c r="AW63" s="184" t="s">
        <v>1841</v>
      </c>
      <c r="AX63" s="177"/>
      <c r="AY63" s="165"/>
      <c r="AZ63" s="165"/>
      <c r="BA63" s="182">
        <f t="shared" si="3"/>
        <v>17</v>
      </c>
      <c r="BB63" s="183"/>
    </row>
    <row r="64" spans="1:54" s="32" customFormat="1" ht="16.5" customHeight="1">
      <c r="A64" s="201">
        <v>31</v>
      </c>
      <c r="B64" s="317">
        <v>5084</v>
      </c>
      <c r="C64" s="169" t="s">
        <v>1052</v>
      </c>
      <c r="D64" s="371"/>
      <c r="E64" s="352"/>
      <c r="F64" s="352"/>
      <c r="G64" s="352"/>
      <c r="H64" s="352"/>
      <c r="I64" s="353"/>
      <c r="J64" s="456"/>
      <c r="K64" s="457"/>
      <c r="L64" s="458"/>
      <c r="M64" s="200" t="s">
        <v>571</v>
      </c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409">
        <v>14</v>
      </c>
      <c r="AV64" s="409"/>
      <c r="AW64" s="184" t="s">
        <v>1841</v>
      </c>
      <c r="AX64" s="177"/>
      <c r="AY64" s="165"/>
      <c r="AZ64" s="165"/>
      <c r="BA64" s="182">
        <f t="shared" si="3"/>
        <v>14</v>
      </c>
      <c r="BB64" s="183"/>
    </row>
    <row r="65" spans="1:54" s="32" customFormat="1" ht="16.5" customHeight="1">
      <c r="A65" s="41">
        <v>31</v>
      </c>
      <c r="B65" s="42">
        <v>5320</v>
      </c>
      <c r="C65" s="43" t="s">
        <v>225</v>
      </c>
      <c r="D65" s="376" t="s">
        <v>1123</v>
      </c>
      <c r="E65" s="377"/>
      <c r="F65" s="377"/>
      <c r="G65" s="377"/>
      <c r="H65" s="377"/>
      <c r="I65" s="378"/>
      <c r="J65" s="71" t="s">
        <v>1124</v>
      </c>
      <c r="K65" s="72"/>
      <c r="L65" s="73"/>
      <c r="M65" s="72"/>
      <c r="N65" s="72"/>
      <c r="O65" s="72"/>
      <c r="P65" s="72"/>
      <c r="Q65" s="72"/>
      <c r="R65" s="77"/>
      <c r="S65" s="77"/>
      <c r="T65" s="73"/>
      <c r="U65" s="73"/>
      <c r="V65" s="73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385">
        <v>158</v>
      </c>
      <c r="AV65" s="385"/>
      <c r="AW65" s="75" t="s">
        <v>1841</v>
      </c>
      <c r="AX65" s="75"/>
      <c r="AY65" s="38"/>
      <c r="AZ65" s="38"/>
      <c r="BA65" s="50">
        <f t="shared" si="0"/>
        <v>158</v>
      </c>
      <c r="BB65" s="51"/>
    </row>
    <row r="66" spans="1:54" s="32" customFormat="1" ht="16.5" customHeight="1">
      <c r="A66" s="41">
        <v>31</v>
      </c>
      <c r="B66" s="42">
        <v>5321</v>
      </c>
      <c r="C66" s="43" t="s">
        <v>1125</v>
      </c>
      <c r="D66" s="382"/>
      <c r="E66" s="383"/>
      <c r="F66" s="383"/>
      <c r="G66" s="383"/>
      <c r="H66" s="383"/>
      <c r="I66" s="384"/>
      <c r="J66" s="62" t="s">
        <v>1126</v>
      </c>
      <c r="K66" s="37"/>
      <c r="L66" s="38"/>
      <c r="M66" s="37"/>
      <c r="N66" s="37"/>
      <c r="O66" s="37"/>
      <c r="P66" s="37"/>
      <c r="Q66" s="37"/>
      <c r="R66" s="63"/>
      <c r="S66" s="63"/>
      <c r="T66" s="38"/>
      <c r="U66" s="38"/>
      <c r="V66" s="73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385">
        <v>189</v>
      </c>
      <c r="AV66" s="385"/>
      <c r="AW66" s="75" t="s">
        <v>1841</v>
      </c>
      <c r="AX66" s="75"/>
      <c r="AY66" s="38"/>
      <c r="AZ66" s="38"/>
      <c r="BA66" s="50">
        <f t="shared" si="0"/>
        <v>189</v>
      </c>
      <c r="BB66" s="51"/>
    </row>
    <row r="67" spans="1:54" s="32" customFormat="1" ht="16.5" customHeight="1">
      <c r="A67" s="41">
        <v>31</v>
      </c>
      <c r="B67" s="42">
        <v>5110</v>
      </c>
      <c r="C67" s="43" t="s">
        <v>1127</v>
      </c>
      <c r="D67" s="132" t="s">
        <v>748</v>
      </c>
      <c r="E67" s="80"/>
      <c r="F67" s="80"/>
      <c r="G67" s="80"/>
      <c r="H67" s="80"/>
      <c r="I67" s="80"/>
      <c r="J67" s="38"/>
      <c r="K67" s="37"/>
      <c r="L67" s="38"/>
      <c r="M67" s="37"/>
      <c r="N67" s="37"/>
      <c r="O67" s="37"/>
      <c r="P67" s="37"/>
      <c r="Q67" s="37"/>
      <c r="R67" s="63"/>
      <c r="S67" s="63"/>
      <c r="T67" s="38"/>
      <c r="U67" s="38"/>
      <c r="V67" s="73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385">
        <v>111</v>
      </c>
      <c r="AV67" s="385"/>
      <c r="AW67" s="75" t="s">
        <v>1841</v>
      </c>
      <c r="AX67" s="75"/>
      <c r="AY67" s="38"/>
      <c r="AZ67" s="38"/>
      <c r="BA67" s="50">
        <f t="shared" si="0"/>
        <v>111</v>
      </c>
      <c r="BB67" s="51"/>
    </row>
    <row r="68" spans="1:54" s="32" customFormat="1" ht="16.5" customHeight="1">
      <c r="A68" s="41">
        <v>31</v>
      </c>
      <c r="B68" s="42">
        <v>5300</v>
      </c>
      <c r="C68" s="43" t="s">
        <v>1482</v>
      </c>
      <c r="D68" s="132" t="s">
        <v>1782</v>
      </c>
      <c r="E68" s="80"/>
      <c r="F68" s="80"/>
      <c r="G68" s="80"/>
      <c r="H68" s="80"/>
      <c r="I68" s="80"/>
      <c r="J68" s="38"/>
      <c r="K68" s="37"/>
      <c r="L68" s="38"/>
      <c r="M68" s="37"/>
      <c r="N68" s="37"/>
      <c r="O68" s="37"/>
      <c r="P68" s="37"/>
      <c r="Q68" s="37"/>
      <c r="R68" s="63"/>
      <c r="S68" s="63"/>
      <c r="T68" s="38"/>
      <c r="U68" s="38"/>
      <c r="V68" s="73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385">
        <v>78</v>
      </c>
      <c r="AV68" s="385"/>
      <c r="AW68" s="75" t="s">
        <v>1841</v>
      </c>
      <c r="AX68" s="75"/>
      <c r="AY68" s="38"/>
      <c r="AZ68" s="38"/>
      <c r="BA68" s="76">
        <f t="shared" si="0"/>
        <v>78</v>
      </c>
      <c r="BB68" s="81"/>
    </row>
  </sheetData>
  <sheetProtection password="CB5D" sheet="1" objects="1" scenarios="1"/>
  <mergeCells count="69">
    <mergeCell ref="AU54:AV54"/>
    <mergeCell ref="AU39:AV39"/>
    <mergeCell ref="AU32:AV32"/>
    <mergeCell ref="AU9:AV9"/>
    <mergeCell ref="AU10:AV10"/>
    <mergeCell ref="AU25:AV25"/>
    <mergeCell ref="AU11:AV11"/>
    <mergeCell ref="AU12:AV12"/>
    <mergeCell ref="AU17:AV17"/>
    <mergeCell ref="AU13:AV13"/>
    <mergeCell ref="D30:I64"/>
    <mergeCell ref="J30:L50"/>
    <mergeCell ref="AU51:AV51"/>
    <mergeCell ref="AU52:AV52"/>
    <mergeCell ref="J51:L64"/>
    <mergeCell ref="AU62:AV62"/>
    <mergeCell ref="AU53:AV53"/>
    <mergeCell ref="AU36:AV36"/>
    <mergeCell ref="AU37:AV37"/>
    <mergeCell ref="AU30:AV30"/>
    <mergeCell ref="AU65:AV65"/>
    <mergeCell ref="AU63:AV63"/>
    <mergeCell ref="AU64:AV64"/>
    <mergeCell ref="D7:I29"/>
    <mergeCell ref="J7:L22"/>
    <mergeCell ref="AU7:AV7"/>
    <mergeCell ref="AU8:AV8"/>
    <mergeCell ref="AU23:AV23"/>
    <mergeCell ref="AU24:AV24"/>
    <mergeCell ref="J23:L29"/>
    <mergeCell ref="AU68:AV68"/>
    <mergeCell ref="AU55:AV55"/>
    <mergeCell ref="AU56:AV56"/>
    <mergeCell ref="AU57:AV57"/>
    <mergeCell ref="AU58:AV58"/>
    <mergeCell ref="AU59:AV59"/>
    <mergeCell ref="AU60:AV60"/>
    <mergeCell ref="AU61:AV61"/>
    <mergeCell ref="AU66:AV66"/>
    <mergeCell ref="AU67:AV67"/>
    <mergeCell ref="AU35:AV35"/>
    <mergeCell ref="AU14:AV14"/>
    <mergeCell ref="AU15:AV15"/>
    <mergeCell ref="AU16:AV16"/>
    <mergeCell ref="AU22:AV22"/>
    <mergeCell ref="AU18:AV18"/>
    <mergeCell ref="AU19:AV19"/>
    <mergeCell ref="AU20:AV20"/>
    <mergeCell ref="AU21:AV21"/>
    <mergeCell ref="D65:I66"/>
    <mergeCell ref="AU41:AV41"/>
    <mergeCell ref="AU42:AV42"/>
    <mergeCell ref="AU43:AV43"/>
    <mergeCell ref="AU44:AV44"/>
    <mergeCell ref="AU45:AV45"/>
    <mergeCell ref="AU46:AV46"/>
    <mergeCell ref="AU47:AV47"/>
    <mergeCell ref="AU48:AV48"/>
    <mergeCell ref="AU50:AV50"/>
    <mergeCell ref="AU49:AV49"/>
    <mergeCell ref="AU38:AV38"/>
    <mergeCell ref="AU26:AV26"/>
    <mergeCell ref="AU27:AV27"/>
    <mergeCell ref="AU28:AV28"/>
    <mergeCell ref="AU29:AV29"/>
    <mergeCell ref="AU40:AV40"/>
    <mergeCell ref="AU31:AV31"/>
    <mergeCell ref="AU33:AV33"/>
    <mergeCell ref="AU34:AV34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&amp;R&amp;9盲児</oddHeader>
    <oddFooter>&amp;C&amp;14&amp;P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</sheetPr>
  <dimension ref="A3:BA88"/>
  <sheetViews>
    <sheetView view="pageBreakPreview" zoomScaleNormal="85" zoomScaleSheetLayoutView="100" workbookViewId="0" topLeftCell="C1">
      <selection activeCell="S43" sqref="S43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4" width="2.375" style="11" customWidth="1"/>
    <col min="5" max="12" width="2.375" style="19" customWidth="1"/>
    <col min="13" max="15" width="2.375" style="11" customWidth="1"/>
    <col min="16" max="24" width="2.375" style="19" customWidth="1"/>
    <col min="25" max="27" width="2.375" style="11" customWidth="1"/>
    <col min="28" max="48" width="2.375" style="20" customWidth="1"/>
    <col min="49" max="50" width="2.375" style="11" customWidth="1"/>
    <col min="51" max="52" width="8.625" style="11" customWidth="1"/>
    <col min="53" max="53" width="2.75390625" style="11" customWidth="1"/>
    <col min="54" max="16384" width="9.00390625" style="11" customWidth="1"/>
  </cols>
  <sheetData>
    <row r="3" ht="16.5" customHeight="1">
      <c r="A3" s="18"/>
    </row>
    <row r="4" spans="1:17" ht="16.5" customHeight="1">
      <c r="A4" s="18"/>
      <c r="B4" s="21"/>
      <c r="D4" s="276"/>
      <c r="E4" s="277"/>
      <c r="F4" s="277"/>
      <c r="G4" s="277"/>
      <c r="H4" s="277"/>
      <c r="I4" s="277"/>
      <c r="J4" s="277"/>
      <c r="K4" s="277"/>
      <c r="L4" s="277"/>
      <c r="M4" s="276"/>
      <c r="N4" s="276"/>
      <c r="O4" s="276"/>
      <c r="P4" s="277"/>
      <c r="Q4" s="277"/>
    </row>
    <row r="5" spans="1:53" s="32" customFormat="1" ht="16.5" customHeight="1">
      <c r="A5" s="22" t="s">
        <v>509</v>
      </c>
      <c r="B5" s="23"/>
      <c r="C5" s="24" t="s">
        <v>1453</v>
      </c>
      <c r="O5" s="31"/>
      <c r="P5" s="31"/>
      <c r="Q5" s="31"/>
      <c r="R5" s="26"/>
      <c r="S5" s="27"/>
      <c r="T5" s="27"/>
      <c r="U5" s="27"/>
      <c r="V5" s="26"/>
      <c r="W5" s="26"/>
      <c r="X5" s="26"/>
      <c r="Y5" s="28"/>
      <c r="Z5" s="26"/>
      <c r="AA5" s="92" t="s">
        <v>510</v>
      </c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30" t="s">
        <v>1454</v>
      </c>
      <c r="AZ5" s="30" t="s">
        <v>1455</v>
      </c>
      <c r="BA5" s="31"/>
    </row>
    <row r="6" spans="1:53" s="32" customFormat="1" ht="16.5" customHeight="1">
      <c r="A6" s="33" t="s">
        <v>1456</v>
      </c>
      <c r="B6" s="34" t="s">
        <v>1457</v>
      </c>
      <c r="C6" s="35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8"/>
      <c r="T6" s="38"/>
      <c r="U6" s="38"/>
      <c r="V6" s="38"/>
      <c r="W6" s="38"/>
      <c r="X6" s="38"/>
      <c r="Y6" s="38"/>
      <c r="Z6" s="38"/>
      <c r="AA6" s="38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40" t="s">
        <v>1458</v>
      </c>
      <c r="AZ6" s="40" t="s">
        <v>1459</v>
      </c>
      <c r="BA6" s="31"/>
    </row>
    <row r="7" spans="1:52" s="32" customFormat="1" ht="16.5" customHeight="1">
      <c r="A7" s="201">
        <v>31</v>
      </c>
      <c r="B7" s="202">
        <v>5400</v>
      </c>
      <c r="C7" s="169" t="s">
        <v>1340</v>
      </c>
      <c r="D7" s="355" t="s">
        <v>421</v>
      </c>
      <c r="E7" s="356"/>
      <c r="F7" s="356"/>
      <c r="G7" s="356"/>
      <c r="H7" s="356"/>
      <c r="I7" s="356"/>
      <c r="J7" s="356"/>
      <c r="K7" s="356"/>
      <c r="L7" s="357"/>
      <c r="M7" s="355" t="s">
        <v>1508</v>
      </c>
      <c r="N7" s="356"/>
      <c r="O7" s="357"/>
      <c r="P7" s="200" t="s">
        <v>462</v>
      </c>
      <c r="Q7" s="163"/>
      <c r="R7" s="164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409">
        <v>102</v>
      </c>
      <c r="AT7" s="409"/>
      <c r="AU7" s="177" t="s">
        <v>1841</v>
      </c>
      <c r="AV7" s="177"/>
      <c r="AW7" s="165"/>
      <c r="AX7" s="165"/>
      <c r="AY7" s="218">
        <f aca="true" t="shared" si="0" ref="AY7:AY20">ROUND(AS7,0)</f>
        <v>102</v>
      </c>
      <c r="AZ7" s="183" t="s">
        <v>150</v>
      </c>
    </row>
    <row r="8" spans="1:52" s="32" customFormat="1" ht="16.5" customHeight="1">
      <c r="A8" s="201">
        <v>31</v>
      </c>
      <c r="B8" s="202">
        <v>5401</v>
      </c>
      <c r="C8" s="169" t="s">
        <v>1341</v>
      </c>
      <c r="D8" s="358"/>
      <c r="E8" s="359"/>
      <c r="F8" s="359"/>
      <c r="G8" s="359"/>
      <c r="H8" s="359"/>
      <c r="I8" s="359"/>
      <c r="J8" s="359"/>
      <c r="K8" s="359"/>
      <c r="L8" s="360"/>
      <c r="M8" s="358"/>
      <c r="N8" s="359"/>
      <c r="O8" s="360"/>
      <c r="P8" s="200" t="s">
        <v>463</v>
      </c>
      <c r="Q8" s="164"/>
      <c r="R8" s="163"/>
      <c r="S8" s="164"/>
      <c r="T8" s="164"/>
      <c r="U8" s="164"/>
      <c r="V8" s="164"/>
      <c r="W8" s="164"/>
      <c r="X8" s="162"/>
      <c r="Y8" s="162"/>
      <c r="Z8" s="163"/>
      <c r="AA8" s="163"/>
      <c r="AB8" s="163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409">
        <v>102</v>
      </c>
      <c r="AT8" s="409"/>
      <c r="AU8" s="177" t="s">
        <v>1841</v>
      </c>
      <c r="AV8" s="177"/>
      <c r="AW8" s="165"/>
      <c r="AX8" s="165"/>
      <c r="AY8" s="218">
        <f t="shared" si="0"/>
        <v>102</v>
      </c>
      <c r="AZ8" s="183"/>
    </row>
    <row r="9" spans="1:52" s="32" customFormat="1" ht="16.5" customHeight="1">
      <c r="A9" s="201">
        <v>31</v>
      </c>
      <c r="B9" s="202">
        <v>5402</v>
      </c>
      <c r="C9" s="169" t="s">
        <v>1342</v>
      </c>
      <c r="D9" s="358"/>
      <c r="E9" s="359"/>
      <c r="F9" s="359"/>
      <c r="G9" s="359"/>
      <c r="H9" s="359"/>
      <c r="I9" s="359"/>
      <c r="J9" s="359"/>
      <c r="K9" s="359"/>
      <c r="L9" s="360"/>
      <c r="M9" s="358"/>
      <c r="N9" s="359"/>
      <c r="O9" s="360"/>
      <c r="P9" s="165" t="s">
        <v>464</v>
      </c>
      <c r="Q9" s="168"/>
      <c r="R9" s="165"/>
      <c r="S9" s="168"/>
      <c r="T9" s="168"/>
      <c r="U9" s="168"/>
      <c r="V9" s="168"/>
      <c r="W9" s="168"/>
      <c r="X9" s="166"/>
      <c r="Y9" s="166"/>
      <c r="Z9" s="165"/>
      <c r="AA9" s="165"/>
      <c r="AB9" s="165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409">
        <v>102</v>
      </c>
      <c r="AT9" s="409"/>
      <c r="AU9" s="177" t="s">
        <v>1841</v>
      </c>
      <c r="AV9" s="177"/>
      <c r="AW9" s="165"/>
      <c r="AX9" s="165"/>
      <c r="AY9" s="218">
        <f t="shared" si="0"/>
        <v>102</v>
      </c>
      <c r="AZ9" s="183"/>
    </row>
    <row r="10" spans="1:52" s="32" customFormat="1" ht="16.5" customHeight="1">
      <c r="A10" s="201">
        <v>31</v>
      </c>
      <c r="B10" s="202">
        <v>5403</v>
      </c>
      <c r="C10" s="169" t="s">
        <v>339</v>
      </c>
      <c r="D10" s="358"/>
      <c r="E10" s="359"/>
      <c r="F10" s="359"/>
      <c r="G10" s="359"/>
      <c r="H10" s="359"/>
      <c r="I10" s="359"/>
      <c r="J10" s="359"/>
      <c r="K10" s="359"/>
      <c r="L10" s="360"/>
      <c r="M10" s="358"/>
      <c r="N10" s="359"/>
      <c r="O10" s="360"/>
      <c r="P10" s="200" t="s">
        <v>465</v>
      </c>
      <c r="Q10" s="164"/>
      <c r="R10" s="163"/>
      <c r="S10" s="164"/>
      <c r="T10" s="164"/>
      <c r="U10" s="164"/>
      <c r="V10" s="164"/>
      <c r="W10" s="164"/>
      <c r="X10" s="162"/>
      <c r="Y10" s="162"/>
      <c r="Z10" s="163"/>
      <c r="AA10" s="163"/>
      <c r="AB10" s="163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409">
        <v>51</v>
      </c>
      <c r="AT10" s="409"/>
      <c r="AU10" s="177" t="s">
        <v>1841</v>
      </c>
      <c r="AV10" s="177"/>
      <c r="AW10" s="165"/>
      <c r="AX10" s="165"/>
      <c r="AY10" s="218">
        <f t="shared" si="0"/>
        <v>51</v>
      </c>
      <c r="AZ10" s="183"/>
    </row>
    <row r="11" spans="1:52" s="32" customFormat="1" ht="16.5" customHeight="1">
      <c r="A11" s="201">
        <v>31</v>
      </c>
      <c r="B11" s="202">
        <v>5404</v>
      </c>
      <c r="C11" s="169" t="s">
        <v>340</v>
      </c>
      <c r="D11" s="358"/>
      <c r="E11" s="359"/>
      <c r="F11" s="359"/>
      <c r="G11" s="359"/>
      <c r="H11" s="359"/>
      <c r="I11" s="359"/>
      <c r="J11" s="359"/>
      <c r="K11" s="359"/>
      <c r="L11" s="360"/>
      <c r="M11" s="358"/>
      <c r="N11" s="359"/>
      <c r="O11" s="360"/>
      <c r="P11" s="200" t="s">
        <v>466</v>
      </c>
      <c r="Q11" s="164"/>
      <c r="R11" s="163"/>
      <c r="S11" s="164"/>
      <c r="T11" s="164"/>
      <c r="U11" s="164"/>
      <c r="V11" s="164"/>
      <c r="W11" s="164"/>
      <c r="X11" s="162"/>
      <c r="Y11" s="162"/>
      <c r="Z11" s="163"/>
      <c r="AA11" s="163"/>
      <c r="AB11" s="163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409">
        <v>51</v>
      </c>
      <c r="AT11" s="409"/>
      <c r="AU11" s="177" t="s">
        <v>1841</v>
      </c>
      <c r="AV11" s="177"/>
      <c r="AW11" s="165"/>
      <c r="AX11" s="165"/>
      <c r="AY11" s="218">
        <f t="shared" si="0"/>
        <v>51</v>
      </c>
      <c r="AZ11" s="183"/>
    </row>
    <row r="12" spans="1:52" s="32" customFormat="1" ht="16.5" customHeight="1">
      <c r="A12" s="201">
        <v>31</v>
      </c>
      <c r="B12" s="202">
        <v>5405</v>
      </c>
      <c r="C12" s="169" t="s">
        <v>341</v>
      </c>
      <c r="D12" s="358"/>
      <c r="E12" s="359"/>
      <c r="F12" s="359"/>
      <c r="G12" s="359"/>
      <c r="H12" s="359"/>
      <c r="I12" s="359"/>
      <c r="J12" s="359"/>
      <c r="K12" s="359"/>
      <c r="L12" s="360"/>
      <c r="M12" s="358"/>
      <c r="N12" s="359"/>
      <c r="O12" s="360"/>
      <c r="P12" s="163" t="s">
        <v>467</v>
      </c>
      <c r="Q12" s="164"/>
      <c r="R12" s="163"/>
      <c r="S12" s="164"/>
      <c r="T12" s="164"/>
      <c r="U12" s="164"/>
      <c r="V12" s="164"/>
      <c r="W12" s="164"/>
      <c r="X12" s="162"/>
      <c r="Y12" s="162"/>
      <c r="Z12" s="163"/>
      <c r="AA12" s="163"/>
      <c r="AB12" s="163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354">
        <v>34</v>
      </c>
      <c r="AT12" s="354"/>
      <c r="AU12" s="177" t="s">
        <v>1841</v>
      </c>
      <c r="AV12" s="177"/>
      <c r="AW12" s="165"/>
      <c r="AX12" s="165"/>
      <c r="AY12" s="218">
        <f t="shared" si="0"/>
        <v>34</v>
      </c>
      <c r="AZ12" s="183"/>
    </row>
    <row r="13" spans="1:52" s="32" customFormat="1" ht="16.5" customHeight="1">
      <c r="A13" s="201">
        <v>31</v>
      </c>
      <c r="B13" s="202">
        <v>5406</v>
      </c>
      <c r="C13" s="169" t="s">
        <v>342</v>
      </c>
      <c r="D13" s="358"/>
      <c r="E13" s="359"/>
      <c r="F13" s="359"/>
      <c r="G13" s="359"/>
      <c r="H13" s="359"/>
      <c r="I13" s="359"/>
      <c r="J13" s="359"/>
      <c r="K13" s="359"/>
      <c r="L13" s="360"/>
      <c r="M13" s="358"/>
      <c r="N13" s="359"/>
      <c r="O13" s="360"/>
      <c r="P13" s="212" t="s">
        <v>468</v>
      </c>
      <c r="Q13" s="213"/>
      <c r="R13" s="212"/>
      <c r="S13" s="222"/>
      <c r="T13" s="222"/>
      <c r="U13" s="222"/>
      <c r="V13" s="222"/>
      <c r="W13" s="222"/>
      <c r="X13" s="215"/>
      <c r="Y13" s="215"/>
      <c r="Z13" s="212"/>
      <c r="AA13" s="165"/>
      <c r="AB13" s="165"/>
      <c r="AC13" s="215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409">
        <v>34</v>
      </c>
      <c r="AT13" s="409"/>
      <c r="AU13" s="177" t="s">
        <v>1841</v>
      </c>
      <c r="AV13" s="177"/>
      <c r="AW13" s="165"/>
      <c r="AX13" s="165"/>
      <c r="AY13" s="218">
        <f t="shared" si="0"/>
        <v>34</v>
      </c>
      <c r="AZ13" s="183"/>
    </row>
    <row r="14" spans="1:52" s="32" customFormat="1" ht="16.5" customHeight="1">
      <c r="A14" s="201">
        <v>31</v>
      </c>
      <c r="B14" s="202">
        <v>5407</v>
      </c>
      <c r="C14" s="169" t="s">
        <v>343</v>
      </c>
      <c r="D14" s="358"/>
      <c r="E14" s="359"/>
      <c r="F14" s="359"/>
      <c r="G14" s="359"/>
      <c r="H14" s="359"/>
      <c r="I14" s="359"/>
      <c r="J14" s="359"/>
      <c r="K14" s="359"/>
      <c r="L14" s="360"/>
      <c r="M14" s="358"/>
      <c r="N14" s="359"/>
      <c r="O14" s="360"/>
      <c r="P14" s="163" t="s">
        <v>469</v>
      </c>
      <c r="Q14" s="164"/>
      <c r="R14" s="163"/>
      <c r="S14" s="164"/>
      <c r="T14" s="164"/>
      <c r="U14" s="164"/>
      <c r="V14" s="164"/>
      <c r="W14" s="164"/>
      <c r="X14" s="162"/>
      <c r="Y14" s="162"/>
      <c r="Z14" s="163"/>
      <c r="AA14" s="163"/>
      <c r="AB14" s="163"/>
      <c r="AC14" s="162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409">
        <v>26</v>
      </c>
      <c r="AT14" s="409"/>
      <c r="AU14" s="177" t="s">
        <v>1841</v>
      </c>
      <c r="AV14" s="177"/>
      <c r="AW14" s="165"/>
      <c r="AX14" s="165"/>
      <c r="AY14" s="218">
        <f t="shared" si="0"/>
        <v>26</v>
      </c>
      <c r="AZ14" s="183"/>
    </row>
    <row r="15" spans="1:52" s="32" customFormat="1" ht="16.5" customHeight="1">
      <c r="A15" s="201">
        <v>31</v>
      </c>
      <c r="B15" s="202">
        <v>5408</v>
      </c>
      <c r="C15" s="169" t="s">
        <v>344</v>
      </c>
      <c r="D15" s="358"/>
      <c r="E15" s="359"/>
      <c r="F15" s="359"/>
      <c r="G15" s="359"/>
      <c r="H15" s="359"/>
      <c r="I15" s="359"/>
      <c r="J15" s="359"/>
      <c r="K15" s="359"/>
      <c r="L15" s="360"/>
      <c r="M15" s="358"/>
      <c r="N15" s="359"/>
      <c r="O15" s="360"/>
      <c r="P15" s="165" t="s">
        <v>470</v>
      </c>
      <c r="Q15" s="168"/>
      <c r="R15" s="165"/>
      <c r="S15" s="168"/>
      <c r="T15" s="168"/>
      <c r="U15" s="168"/>
      <c r="V15" s="168"/>
      <c r="W15" s="168"/>
      <c r="X15" s="166"/>
      <c r="Y15" s="166"/>
      <c r="Z15" s="165"/>
      <c r="AA15" s="163"/>
      <c r="AB15" s="163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409">
        <v>20</v>
      </c>
      <c r="AT15" s="409"/>
      <c r="AU15" s="177" t="s">
        <v>1841</v>
      </c>
      <c r="AV15" s="177"/>
      <c r="AW15" s="165"/>
      <c r="AX15" s="165"/>
      <c r="AY15" s="218">
        <f t="shared" si="0"/>
        <v>20</v>
      </c>
      <c r="AZ15" s="183"/>
    </row>
    <row r="16" spans="1:52" s="32" customFormat="1" ht="16.5" customHeight="1">
      <c r="A16" s="201">
        <v>31</v>
      </c>
      <c r="B16" s="202">
        <v>5409</v>
      </c>
      <c r="C16" s="169" t="s">
        <v>345</v>
      </c>
      <c r="D16" s="358"/>
      <c r="E16" s="359"/>
      <c r="F16" s="359"/>
      <c r="G16" s="359"/>
      <c r="H16" s="359"/>
      <c r="I16" s="359"/>
      <c r="J16" s="359"/>
      <c r="K16" s="359"/>
      <c r="L16" s="360"/>
      <c r="M16" s="358"/>
      <c r="N16" s="359"/>
      <c r="O16" s="360"/>
      <c r="P16" s="165" t="s">
        <v>471</v>
      </c>
      <c r="Q16" s="168"/>
      <c r="R16" s="165"/>
      <c r="S16" s="168"/>
      <c r="T16" s="168"/>
      <c r="U16" s="168"/>
      <c r="V16" s="168"/>
      <c r="W16" s="168"/>
      <c r="X16" s="166"/>
      <c r="Y16" s="166"/>
      <c r="Z16" s="165"/>
      <c r="AA16" s="163"/>
      <c r="AB16" s="163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409">
        <v>17</v>
      </c>
      <c r="AT16" s="409"/>
      <c r="AU16" s="177" t="s">
        <v>1841</v>
      </c>
      <c r="AV16" s="177"/>
      <c r="AW16" s="165"/>
      <c r="AX16" s="165"/>
      <c r="AY16" s="218">
        <f t="shared" si="0"/>
        <v>17</v>
      </c>
      <c r="AZ16" s="183"/>
    </row>
    <row r="17" spans="1:52" s="32" customFormat="1" ht="16.5" customHeight="1">
      <c r="A17" s="201">
        <v>31</v>
      </c>
      <c r="B17" s="202">
        <v>5410</v>
      </c>
      <c r="C17" s="169" t="s">
        <v>346</v>
      </c>
      <c r="D17" s="358"/>
      <c r="E17" s="359"/>
      <c r="F17" s="359"/>
      <c r="G17" s="359"/>
      <c r="H17" s="359"/>
      <c r="I17" s="359"/>
      <c r="J17" s="359"/>
      <c r="K17" s="359"/>
      <c r="L17" s="360"/>
      <c r="M17" s="358"/>
      <c r="N17" s="359"/>
      <c r="O17" s="360"/>
      <c r="P17" s="165" t="s">
        <v>472</v>
      </c>
      <c r="Q17" s="168"/>
      <c r="R17" s="165"/>
      <c r="S17" s="168"/>
      <c r="T17" s="168"/>
      <c r="U17" s="168"/>
      <c r="V17" s="168"/>
      <c r="W17" s="168"/>
      <c r="X17" s="166"/>
      <c r="Y17" s="166"/>
      <c r="Z17" s="165"/>
      <c r="AA17" s="163"/>
      <c r="AB17" s="163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409">
        <v>15</v>
      </c>
      <c r="AT17" s="409"/>
      <c r="AU17" s="177" t="s">
        <v>1841</v>
      </c>
      <c r="AV17" s="177"/>
      <c r="AW17" s="165"/>
      <c r="AX17" s="165"/>
      <c r="AY17" s="218">
        <f t="shared" si="0"/>
        <v>15</v>
      </c>
      <c r="AZ17" s="183"/>
    </row>
    <row r="18" spans="1:52" s="32" customFormat="1" ht="16.5" customHeight="1">
      <c r="A18" s="201">
        <v>31</v>
      </c>
      <c r="B18" s="202">
        <v>5411</v>
      </c>
      <c r="C18" s="169" t="s">
        <v>347</v>
      </c>
      <c r="D18" s="358"/>
      <c r="E18" s="359"/>
      <c r="F18" s="359"/>
      <c r="G18" s="359"/>
      <c r="H18" s="359"/>
      <c r="I18" s="359"/>
      <c r="J18" s="359"/>
      <c r="K18" s="359"/>
      <c r="L18" s="360"/>
      <c r="M18" s="358"/>
      <c r="N18" s="359"/>
      <c r="O18" s="360"/>
      <c r="P18" s="165" t="s">
        <v>473</v>
      </c>
      <c r="Q18" s="168"/>
      <c r="R18" s="165"/>
      <c r="S18" s="168"/>
      <c r="T18" s="168"/>
      <c r="U18" s="168"/>
      <c r="V18" s="168"/>
      <c r="W18" s="168"/>
      <c r="X18" s="166"/>
      <c r="Y18" s="166"/>
      <c r="Z18" s="165"/>
      <c r="AA18" s="163"/>
      <c r="AB18" s="163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409">
        <v>13</v>
      </c>
      <c r="AT18" s="409"/>
      <c r="AU18" s="177" t="s">
        <v>1841</v>
      </c>
      <c r="AV18" s="177"/>
      <c r="AW18" s="165"/>
      <c r="AX18" s="165"/>
      <c r="AY18" s="218">
        <f t="shared" si="0"/>
        <v>13</v>
      </c>
      <c r="AZ18" s="183"/>
    </row>
    <row r="19" spans="1:52" s="32" customFormat="1" ht="16.5" customHeight="1">
      <c r="A19" s="201">
        <v>31</v>
      </c>
      <c r="B19" s="202">
        <v>5412</v>
      </c>
      <c r="C19" s="169" t="s">
        <v>348</v>
      </c>
      <c r="D19" s="358"/>
      <c r="E19" s="359"/>
      <c r="F19" s="359"/>
      <c r="G19" s="359"/>
      <c r="H19" s="359"/>
      <c r="I19" s="359"/>
      <c r="J19" s="359"/>
      <c r="K19" s="359"/>
      <c r="L19" s="360"/>
      <c r="M19" s="358"/>
      <c r="N19" s="359"/>
      <c r="O19" s="360"/>
      <c r="P19" s="165" t="s">
        <v>474</v>
      </c>
      <c r="Q19" s="168"/>
      <c r="R19" s="165"/>
      <c r="S19" s="168"/>
      <c r="T19" s="168"/>
      <c r="U19" s="168"/>
      <c r="V19" s="168"/>
      <c r="W19" s="168"/>
      <c r="X19" s="166"/>
      <c r="Y19" s="166"/>
      <c r="Z19" s="165"/>
      <c r="AA19" s="163"/>
      <c r="AB19" s="163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409">
        <v>11</v>
      </c>
      <c r="AT19" s="409"/>
      <c r="AU19" s="177" t="s">
        <v>1841</v>
      </c>
      <c r="AV19" s="177"/>
      <c r="AW19" s="165"/>
      <c r="AX19" s="165"/>
      <c r="AY19" s="218">
        <f t="shared" si="0"/>
        <v>11</v>
      </c>
      <c r="AZ19" s="183"/>
    </row>
    <row r="20" spans="1:52" s="32" customFormat="1" ht="16.5" customHeight="1">
      <c r="A20" s="201">
        <v>31</v>
      </c>
      <c r="B20" s="202">
        <v>5413</v>
      </c>
      <c r="C20" s="169" t="s">
        <v>349</v>
      </c>
      <c r="D20" s="358"/>
      <c r="E20" s="359"/>
      <c r="F20" s="359"/>
      <c r="G20" s="359"/>
      <c r="H20" s="359"/>
      <c r="I20" s="359"/>
      <c r="J20" s="359"/>
      <c r="K20" s="359"/>
      <c r="L20" s="360"/>
      <c r="M20" s="361"/>
      <c r="N20" s="362"/>
      <c r="O20" s="363"/>
      <c r="P20" s="165" t="s">
        <v>475</v>
      </c>
      <c r="Q20" s="168"/>
      <c r="R20" s="165"/>
      <c r="S20" s="168"/>
      <c r="T20" s="168"/>
      <c r="U20" s="168"/>
      <c r="V20" s="168"/>
      <c r="W20" s="168"/>
      <c r="X20" s="166"/>
      <c r="Y20" s="166"/>
      <c r="Z20" s="165"/>
      <c r="AA20" s="163"/>
      <c r="AB20" s="163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409">
        <v>10</v>
      </c>
      <c r="AT20" s="409"/>
      <c r="AU20" s="177" t="s">
        <v>1841</v>
      </c>
      <c r="AV20" s="177"/>
      <c r="AW20" s="165"/>
      <c r="AX20" s="165"/>
      <c r="AY20" s="218">
        <f t="shared" si="0"/>
        <v>10</v>
      </c>
      <c r="AZ20" s="183"/>
    </row>
    <row r="21" spans="1:53" s="32" customFormat="1" ht="16.5" customHeight="1">
      <c r="A21" s="201">
        <v>31</v>
      </c>
      <c r="B21" s="202">
        <v>5414</v>
      </c>
      <c r="C21" s="169" t="s">
        <v>350</v>
      </c>
      <c r="D21" s="358"/>
      <c r="E21" s="359"/>
      <c r="F21" s="359"/>
      <c r="G21" s="359"/>
      <c r="H21" s="359"/>
      <c r="I21" s="359"/>
      <c r="J21" s="359"/>
      <c r="K21" s="359"/>
      <c r="L21" s="360"/>
      <c r="M21" s="355" t="s">
        <v>611</v>
      </c>
      <c r="N21" s="356"/>
      <c r="O21" s="357"/>
      <c r="P21" s="200" t="s">
        <v>1702</v>
      </c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409">
        <v>102</v>
      </c>
      <c r="AT21" s="409"/>
      <c r="AU21" s="184" t="s">
        <v>1841</v>
      </c>
      <c r="AV21" s="177"/>
      <c r="AW21" s="165"/>
      <c r="AX21" s="165"/>
      <c r="AY21" s="182">
        <f aca="true" t="shared" si="1" ref="AY21:AY45">ROUND(AS21,0)</f>
        <v>102</v>
      </c>
      <c r="AZ21" s="183"/>
      <c r="BA21" s="31"/>
    </row>
    <row r="22" spans="1:53" s="32" customFormat="1" ht="16.5" customHeight="1">
      <c r="A22" s="201">
        <v>31</v>
      </c>
      <c r="B22" s="202">
        <v>5415</v>
      </c>
      <c r="C22" s="169" t="s">
        <v>351</v>
      </c>
      <c r="D22" s="358"/>
      <c r="E22" s="359"/>
      <c r="F22" s="359"/>
      <c r="G22" s="359"/>
      <c r="H22" s="359"/>
      <c r="I22" s="359"/>
      <c r="J22" s="359"/>
      <c r="K22" s="359"/>
      <c r="L22" s="360"/>
      <c r="M22" s="358"/>
      <c r="N22" s="359"/>
      <c r="O22" s="360"/>
      <c r="P22" s="247" t="s">
        <v>562</v>
      </c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30"/>
      <c r="AB22" s="163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409">
        <v>102</v>
      </c>
      <c r="AT22" s="409"/>
      <c r="AU22" s="177" t="s">
        <v>1841</v>
      </c>
      <c r="AV22" s="177"/>
      <c r="AW22" s="165"/>
      <c r="AX22" s="165"/>
      <c r="AY22" s="182">
        <f t="shared" si="1"/>
        <v>102</v>
      </c>
      <c r="AZ22" s="183"/>
      <c r="BA22" s="31"/>
    </row>
    <row r="23" spans="1:53" s="32" customFormat="1" ht="16.5" customHeight="1">
      <c r="A23" s="201">
        <v>31</v>
      </c>
      <c r="B23" s="202">
        <v>5416</v>
      </c>
      <c r="C23" s="169" t="s">
        <v>352</v>
      </c>
      <c r="D23" s="358"/>
      <c r="E23" s="359"/>
      <c r="F23" s="359"/>
      <c r="G23" s="359"/>
      <c r="H23" s="359"/>
      <c r="I23" s="359"/>
      <c r="J23" s="359"/>
      <c r="K23" s="359"/>
      <c r="L23" s="360"/>
      <c r="M23" s="358"/>
      <c r="N23" s="359"/>
      <c r="O23" s="360"/>
      <c r="P23" s="247" t="s">
        <v>563</v>
      </c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2"/>
      <c r="AB23" s="163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354">
        <v>51</v>
      </c>
      <c r="AT23" s="354"/>
      <c r="AU23" s="177" t="s">
        <v>1841</v>
      </c>
      <c r="AV23" s="177"/>
      <c r="AW23" s="165"/>
      <c r="AX23" s="165"/>
      <c r="AY23" s="182">
        <f t="shared" si="1"/>
        <v>51</v>
      </c>
      <c r="AZ23" s="183"/>
      <c r="BA23" s="31"/>
    </row>
    <row r="24" spans="1:52" s="32" customFormat="1" ht="16.5" customHeight="1">
      <c r="A24" s="201">
        <v>31</v>
      </c>
      <c r="B24" s="202">
        <v>5417</v>
      </c>
      <c r="C24" s="169" t="s">
        <v>353</v>
      </c>
      <c r="D24" s="358"/>
      <c r="E24" s="359"/>
      <c r="F24" s="359"/>
      <c r="G24" s="359"/>
      <c r="H24" s="359"/>
      <c r="I24" s="359"/>
      <c r="J24" s="359"/>
      <c r="K24" s="359"/>
      <c r="L24" s="360"/>
      <c r="M24" s="358"/>
      <c r="N24" s="359"/>
      <c r="O24" s="360"/>
      <c r="P24" s="247" t="s">
        <v>564</v>
      </c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409">
        <v>34</v>
      </c>
      <c r="AT24" s="409"/>
      <c r="AU24" s="184" t="s">
        <v>1841</v>
      </c>
      <c r="AV24" s="177"/>
      <c r="AW24" s="165"/>
      <c r="AX24" s="165"/>
      <c r="AY24" s="182">
        <f t="shared" si="1"/>
        <v>34</v>
      </c>
      <c r="AZ24" s="183"/>
    </row>
    <row r="25" spans="1:52" s="32" customFormat="1" ht="16.5" customHeight="1">
      <c r="A25" s="201">
        <v>31</v>
      </c>
      <c r="B25" s="202">
        <v>5418</v>
      </c>
      <c r="C25" s="169" t="s">
        <v>354</v>
      </c>
      <c r="D25" s="358"/>
      <c r="E25" s="359"/>
      <c r="F25" s="359"/>
      <c r="G25" s="359"/>
      <c r="H25" s="359"/>
      <c r="I25" s="359"/>
      <c r="J25" s="359"/>
      <c r="K25" s="359"/>
      <c r="L25" s="360"/>
      <c r="M25" s="358"/>
      <c r="N25" s="359"/>
      <c r="O25" s="360"/>
      <c r="P25" s="247" t="s">
        <v>565</v>
      </c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409">
        <v>26</v>
      </c>
      <c r="AT25" s="409"/>
      <c r="AU25" s="184" t="s">
        <v>1841</v>
      </c>
      <c r="AV25" s="177"/>
      <c r="AW25" s="165"/>
      <c r="AX25" s="165"/>
      <c r="AY25" s="182">
        <f t="shared" si="1"/>
        <v>26</v>
      </c>
      <c r="AZ25" s="183"/>
    </row>
    <row r="26" spans="1:52" s="32" customFormat="1" ht="16.5" customHeight="1">
      <c r="A26" s="201">
        <v>31</v>
      </c>
      <c r="B26" s="202">
        <v>5419</v>
      </c>
      <c r="C26" s="169" t="s">
        <v>355</v>
      </c>
      <c r="D26" s="358"/>
      <c r="E26" s="359"/>
      <c r="F26" s="359"/>
      <c r="G26" s="359"/>
      <c r="H26" s="359"/>
      <c r="I26" s="359"/>
      <c r="J26" s="359"/>
      <c r="K26" s="359"/>
      <c r="L26" s="360"/>
      <c r="M26" s="172"/>
      <c r="N26" s="170"/>
      <c r="O26" s="171"/>
      <c r="P26" s="247" t="s">
        <v>566</v>
      </c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409">
        <v>20</v>
      </c>
      <c r="AT26" s="409"/>
      <c r="AU26" s="184" t="s">
        <v>1841</v>
      </c>
      <c r="AV26" s="177"/>
      <c r="AW26" s="165"/>
      <c r="AX26" s="165"/>
      <c r="AY26" s="182">
        <f t="shared" si="1"/>
        <v>20</v>
      </c>
      <c r="AZ26" s="183"/>
    </row>
    <row r="27" spans="1:52" s="32" customFormat="1" ht="16.5" customHeight="1">
      <c r="A27" s="201">
        <v>31</v>
      </c>
      <c r="B27" s="202">
        <v>5420</v>
      </c>
      <c r="C27" s="169" t="s">
        <v>356</v>
      </c>
      <c r="D27" s="358"/>
      <c r="E27" s="359"/>
      <c r="F27" s="359"/>
      <c r="G27" s="359"/>
      <c r="H27" s="359"/>
      <c r="I27" s="359"/>
      <c r="J27" s="359"/>
      <c r="K27" s="359"/>
      <c r="L27" s="360"/>
      <c r="M27" s="172"/>
      <c r="N27" s="170"/>
      <c r="O27" s="171"/>
      <c r="P27" s="247" t="s">
        <v>567</v>
      </c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409">
        <v>17</v>
      </c>
      <c r="AT27" s="409"/>
      <c r="AU27" s="184" t="s">
        <v>1841</v>
      </c>
      <c r="AV27" s="177"/>
      <c r="AW27" s="165"/>
      <c r="AX27" s="165"/>
      <c r="AY27" s="182">
        <f t="shared" si="1"/>
        <v>17</v>
      </c>
      <c r="AZ27" s="183"/>
    </row>
    <row r="28" spans="1:52" s="32" customFormat="1" ht="16.5" customHeight="1">
      <c r="A28" s="201">
        <v>31</v>
      </c>
      <c r="B28" s="202">
        <v>5421</v>
      </c>
      <c r="C28" s="169" t="s">
        <v>357</v>
      </c>
      <c r="D28" s="358"/>
      <c r="E28" s="359"/>
      <c r="F28" s="359"/>
      <c r="G28" s="359"/>
      <c r="H28" s="359"/>
      <c r="I28" s="359"/>
      <c r="J28" s="359"/>
      <c r="K28" s="359"/>
      <c r="L28" s="360"/>
      <c r="M28" s="172"/>
      <c r="N28" s="170"/>
      <c r="O28" s="171"/>
      <c r="P28" s="247" t="s">
        <v>568</v>
      </c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409">
        <v>15</v>
      </c>
      <c r="AT28" s="409"/>
      <c r="AU28" s="184" t="s">
        <v>1841</v>
      </c>
      <c r="AV28" s="177"/>
      <c r="AW28" s="165"/>
      <c r="AX28" s="165"/>
      <c r="AY28" s="182">
        <f t="shared" si="1"/>
        <v>15</v>
      </c>
      <c r="AZ28" s="183"/>
    </row>
    <row r="29" spans="1:52" s="32" customFormat="1" ht="16.5" customHeight="1">
      <c r="A29" s="201">
        <v>31</v>
      </c>
      <c r="B29" s="202">
        <v>5422</v>
      </c>
      <c r="C29" s="169" t="s">
        <v>358</v>
      </c>
      <c r="D29" s="358"/>
      <c r="E29" s="359"/>
      <c r="F29" s="359"/>
      <c r="G29" s="359"/>
      <c r="H29" s="359"/>
      <c r="I29" s="359"/>
      <c r="J29" s="359"/>
      <c r="K29" s="359"/>
      <c r="L29" s="360"/>
      <c r="M29" s="172"/>
      <c r="N29" s="170"/>
      <c r="O29" s="171"/>
      <c r="P29" s="247" t="s">
        <v>569</v>
      </c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409">
        <v>13</v>
      </c>
      <c r="AT29" s="409"/>
      <c r="AU29" s="184" t="s">
        <v>1841</v>
      </c>
      <c r="AV29" s="177"/>
      <c r="AW29" s="165"/>
      <c r="AX29" s="165"/>
      <c r="AY29" s="182">
        <f t="shared" si="1"/>
        <v>13</v>
      </c>
      <c r="AZ29" s="183"/>
    </row>
    <row r="30" spans="1:52" s="32" customFormat="1" ht="16.5" customHeight="1">
      <c r="A30" s="201">
        <v>31</v>
      </c>
      <c r="B30" s="202">
        <v>5423</v>
      </c>
      <c r="C30" s="169" t="s">
        <v>359</v>
      </c>
      <c r="D30" s="358"/>
      <c r="E30" s="359"/>
      <c r="F30" s="359"/>
      <c r="G30" s="359"/>
      <c r="H30" s="359"/>
      <c r="I30" s="359"/>
      <c r="J30" s="359"/>
      <c r="K30" s="359"/>
      <c r="L30" s="360"/>
      <c r="M30" s="172"/>
      <c r="N30" s="170"/>
      <c r="O30" s="171"/>
      <c r="P30" s="247" t="s">
        <v>570</v>
      </c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409">
        <v>11</v>
      </c>
      <c r="AT30" s="409"/>
      <c r="AU30" s="184" t="s">
        <v>1841</v>
      </c>
      <c r="AV30" s="177"/>
      <c r="AW30" s="165"/>
      <c r="AX30" s="165"/>
      <c r="AY30" s="182">
        <f t="shared" si="1"/>
        <v>11</v>
      </c>
      <c r="AZ30" s="183"/>
    </row>
    <row r="31" spans="1:52" s="32" customFormat="1" ht="16.5" customHeight="1">
      <c r="A31" s="201">
        <v>31</v>
      </c>
      <c r="B31" s="202">
        <v>5424</v>
      </c>
      <c r="C31" s="169" t="s">
        <v>360</v>
      </c>
      <c r="D31" s="361"/>
      <c r="E31" s="362"/>
      <c r="F31" s="362"/>
      <c r="G31" s="362"/>
      <c r="H31" s="362"/>
      <c r="I31" s="362"/>
      <c r="J31" s="362"/>
      <c r="K31" s="362"/>
      <c r="L31" s="363"/>
      <c r="M31" s="265"/>
      <c r="N31" s="267"/>
      <c r="O31" s="268"/>
      <c r="P31" s="200" t="s">
        <v>571</v>
      </c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409">
        <v>10</v>
      </c>
      <c r="AT31" s="409"/>
      <c r="AU31" s="184" t="s">
        <v>1841</v>
      </c>
      <c r="AV31" s="177"/>
      <c r="AW31" s="165"/>
      <c r="AX31" s="165"/>
      <c r="AY31" s="182">
        <f t="shared" si="1"/>
        <v>10</v>
      </c>
      <c r="AZ31" s="183"/>
    </row>
    <row r="32" spans="1:52" s="32" customFormat="1" ht="16.5" customHeight="1">
      <c r="A32" s="201">
        <v>31</v>
      </c>
      <c r="B32" s="202">
        <v>5440</v>
      </c>
      <c r="C32" s="169" t="s">
        <v>542</v>
      </c>
      <c r="D32" s="355" t="s">
        <v>572</v>
      </c>
      <c r="E32" s="356"/>
      <c r="F32" s="356"/>
      <c r="G32" s="356"/>
      <c r="H32" s="356"/>
      <c r="I32" s="356"/>
      <c r="J32" s="356"/>
      <c r="K32" s="356"/>
      <c r="L32" s="357"/>
      <c r="M32" s="355" t="s">
        <v>1508</v>
      </c>
      <c r="N32" s="356"/>
      <c r="O32" s="357"/>
      <c r="P32" s="200" t="s">
        <v>462</v>
      </c>
      <c r="Q32" s="163"/>
      <c r="R32" s="164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409">
        <v>141</v>
      </c>
      <c r="AT32" s="409"/>
      <c r="AU32" s="177" t="s">
        <v>1841</v>
      </c>
      <c r="AV32" s="177"/>
      <c r="AW32" s="165"/>
      <c r="AX32" s="165"/>
      <c r="AY32" s="218">
        <f t="shared" si="1"/>
        <v>141</v>
      </c>
      <c r="AZ32" s="183"/>
    </row>
    <row r="33" spans="1:52" s="32" customFormat="1" ht="16.5" customHeight="1">
      <c r="A33" s="201">
        <v>31</v>
      </c>
      <c r="B33" s="202">
        <v>5441</v>
      </c>
      <c r="C33" s="169" t="s">
        <v>543</v>
      </c>
      <c r="D33" s="358"/>
      <c r="E33" s="359"/>
      <c r="F33" s="359"/>
      <c r="G33" s="359"/>
      <c r="H33" s="359"/>
      <c r="I33" s="359"/>
      <c r="J33" s="359"/>
      <c r="K33" s="359"/>
      <c r="L33" s="360"/>
      <c r="M33" s="358"/>
      <c r="N33" s="359"/>
      <c r="O33" s="360"/>
      <c r="P33" s="200" t="s">
        <v>463</v>
      </c>
      <c r="Q33" s="164"/>
      <c r="R33" s="163"/>
      <c r="S33" s="164"/>
      <c r="T33" s="164"/>
      <c r="U33" s="164"/>
      <c r="V33" s="164"/>
      <c r="W33" s="164"/>
      <c r="X33" s="162"/>
      <c r="Y33" s="162"/>
      <c r="Z33" s="163"/>
      <c r="AA33" s="163"/>
      <c r="AB33" s="16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409">
        <v>141</v>
      </c>
      <c r="AT33" s="409"/>
      <c r="AU33" s="177" t="s">
        <v>1841</v>
      </c>
      <c r="AV33" s="177"/>
      <c r="AW33" s="165"/>
      <c r="AX33" s="165"/>
      <c r="AY33" s="218">
        <f t="shared" si="1"/>
        <v>141</v>
      </c>
      <c r="AZ33" s="183"/>
    </row>
    <row r="34" spans="1:52" s="32" customFormat="1" ht="16.5" customHeight="1">
      <c r="A34" s="201">
        <v>31</v>
      </c>
      <c r="B34" s="202">
        <v>5442</v>
      </c>
      <c r="C34" s="169" t="s">
        <v>544</v>
      </c>
      <c r="D34" s="358"/>
      <c r="E34" s="359"/>
      <c r="F34" s="359"/>
      <c r="G34" s="359"/>
      <c r="H34" s="359"/>
      <c r="I34" s="359"/>
      <c r="J34" s="359"/>
      <c r="K34" s="359"/>
      <c r="L34" s="360"/>
      <c r="M34" s="358"/>
      <c r="N34" s="359"/>
      <c r="O34" s="360"/>
      <c r="P34" s="165" t="s">
        <v>464</v>
      </c>
      <c r="Q34" s="168"/>
      <c r="R34" s="165"/>
      <c r="S34" s="168"/>
      <c r="T34" s="168"/>
      <c r="U34" s="168"/>
      <c r="V34" s="168"/>
      <c r="W34" s="168"/>
      <c r="X34" s="166"/>
      <c r="Y34" s="166"/>
      <c r="Z34" s="165"/>
      <c r="AA34" s="165"/>
      <c r="AB34" s="165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409">
        <v>141</v>
      </c>
      <c r="AT34" s="409"/>
      <c r="AU34" s="177" t="s">
        <v>1841</v>
      </c>
      <c r="AV34" s="177"/>
      <c r="AW34" s="165"/>
      <c r="AX34" s="165"/>
      <c r="AY34" s="218">
        <f t="shared" si="1"/>
        <v>141</v>
      </c>
      <c r="AZ34" s="183"/>
    </row>
    <row r="35" spans="1:52" s="32" customFormat="1" ht="16.5" customHeight="1">
      <c r="A35" s="201">
        <v>31</v>
      </c>
      <c r="B35" s="202">
        <v>5443</v>
      </c>
      <c r="C35" s="169" t="s">
        <v>1139</v>
      </c>
      <c r="D35" s="358"/>
      <c r="E35" s="359"/>
      <c r="F35" s="359"/>
      <c r="G35" s="359"/>
      <c r="H35" s="359"/>
      <c r="I35" s="359"/>
      <c r="J35" s="359"/>
      <c r="K35" s="359"/>
      <c r="L35" s="360"/>
      <c r="M35" s="358"/>
      <c r="N35" s="359"/>
      <c r="O35" s="360"/>
      <c r="P35" s="200" t="s">
        <v>465</v>
      </c>
      <c r="Q35" s="164"/>
      <c r="R35" s="163"/>
      <c r="S35" s="164"/>
      <c r="T35" s="164"/>
      <c r="U35" s="164"/>
      <c r="V35" s="164"/>
      <c r="W35" s="164"/>
      <c r="X35" s="162"/>
      <c r="Y35" s="162"/>
      <c r="Z35" s="163"/>
      <c r="AA35" s="163"/>
      <c r="AB35" s="163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409">
        <v>70</v>
      </c>
      <c r="AT35" s="409"/>
      <c r="AU35" s="177" t="s">
        <v>1841</v>
      </c>
      <c r="AV35" s="177"/>
      <c r="AW35" s="165"/>
      <c r="AX35" s="165"/>
      <c r="AY35" s="218">
        <f t="shared" si="1"/>
        <v>70</v>
      </c>
      <c r="AZ35" s="183"/>
    </row>
    <row r="36" spans="1:52" s="32" customFormat="1" ht="16.5" customHeight="1">
      <c r="A36" s="201">
        <v>31</v>
      </c>
      <c r="B36" s="202">
        <v>5444</v>
      </c>
      <c r="C36" s="169" t="s">
        <v>545</v>
      </c>
      <c r="D36" s="358"/>
      <c r="E36" s="359"/>
      <c r="F36" s="359"/>
      <c r="G36" s="359"/>
      <c r="H36" s="359"/>
      <c r="I36" s="359"/>
      <c r="J36" s="359"/>
      <c r="K36" s="359"/>
      <c r="L36" s="360"/>
      <c r="M36" s="358"/>
      <c r="N36" s="359"/>
      <c r="O36" s="360"/>
      <c r="P36" s="200" t="s">
        <v>466</v>
      </c>
      <c r="Q36" s="164"/>
      <c r="R36" s="163"/>
      <c r="S36" s="164"/>
      <c r="T36" s="164"/>
      <c r="U36" s="164"/>
      <c r="V36" s="164"/>
      <c r="W36" s="164"/>
      <c r="X36" s="162"/>
      <c r="Y36" s="162"/>
      <c r="Z36" s="163"/>
      <c r="AA36" s="163"/>
      <c r="AB36" s="163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409">
        <v>70</v>
      </c>
      <c r="AT36" s="409"/>
      <c r="AU36" s="177" t="s">
        <v>1841</v>
      </c>
      <c r="AV36" s="177"/>
      <c r="AW36" s="165"/>
      <c r="AX36" s="165"/>
      <c r="AY36" s="218">
        <f t="shared" si="1"/>
        <v>70</v>
      </c>
      <c r="AZ36" s="183"/>
    </row>
    <row r="37" spans="1:52" s="32" customFormat="1" ht="16.5" customHeight="1">
      <c r="A37" s="201">
        <v>31</v>
      </c>
      <c r="B37" s="202">
        <v>5445</v>
      </c>
      <c r="C37" s="169" t="s">
        <v>1140</v>
      </c>
      <c r="D37" s="358"/>
      <c r="E37" s="359"/>
      <c r="F37" s="359"/>
      <c r="G37" s="359"/>
      <c r="H37" s="359"/>
      <c r="I37" s="359"/>
      <c r="J37" s="359"/>
      <c r="K37" s="359"/>
      <c r="L37" s="360"/>
      <c r="M37" s="358"/>
      <c r="N37" s="359"/>
      <c r="O37" s="360"/>
      <c r="P37" s="163" t="s">
        <v>467</v>
      </c>
      <c r="Q37" s="164"/>
      <c r="R37" s="163"/>
      <c r="S37" s="164"/>
      <c r="T37" s="164"/>
      <c r="U37" s="164"/>
      <c r="V37" s="164"/>
      <c r="W37" s="164"/>
      <c r="X37" s="162"/>
      <c r="Y37" s="162"/>
      <c r="Z37" s="163"/>
      <c r="AA37" s="163"/>
      <c r="AB37" s="163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354">
        <v>47</v>
      </c>
      <c r="AT37" s="354"/>
      <c r="AU37" s="177" t="s">
        <v>1841</v>
      </c>
      <c r="AV37" s="177"/>
      <c r="AW37" s="165"/>
      <c r="AX37" s="165"/>
      <c r="AY37" s="218">
        <f t="shared" si="1"/>
        <v>47</v>
      </c>
      <c r="AZ37" s="183"/>
    </row>
    <row r="38" spans="1:52" s="32" customFormat="1" ht="16.5" customHeight="1">
      <c r="A38" s="201">
        <v>31</v>
      </c>
      <c r="B38" s="202">
        <v>5446</v>
      </c>
      <c r="C38" s="169" t="s">
        <v>573</v>
      </c>
      <c r="D38" s="358"/>
      <c r="E38" s="359"/>
      <c r="F38" s="359"/>
      <c r="G38" s="359"/>
      <c r="H38" s="359"/>
      <c r="I38" s="359"/>
      <c r="J38" s="359"/>
      <c r="K38" s="359"/>
      <c r="L38" s="360"/>
      <c r="M38" s="358"/>
      <c r="N38" s="359"/>
      <c r="O38" s="360"/>
      <c r="P38" s="212" t="s">
        <v>468</v>
      </c>
      <c r="Q38" s="213"/>
      <c r="R38" s="212"/>
      <c r="S38" s="222"/>
      <c r="T38" s="222"/>
      <c r="U38" s="222"/>
      <c r="V38" s="222"/>
      <c r="W38" s="222"/>
      <c r="X38" s="215"/>
      <c r="Y38" s="215"/>
      <c r="Z38" s="212"/>
      <c r="AA38" s="165"/>
      <c r="AB38" s="165"/>
      <c r="AC38" s="215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354">
        <v>47</v>
      </c>
      <c r="AT38" s="354"/>
      <c r="AU38" s="177" t="s">
        <v>1841</v>
      </c>
      <c r="AV38" s="177"/>
      <c r="AW38" s="165"/>
      <c r="AX38" s="165"/>
      <c r="AY38" s="218">
        <f t="shared" si="1"/>
        <v>47</v>
      </c>
      <c r="AZ38" s="183"/>
    </row>
    <row r="39" spans="1:52" s="32" customFormat="1" ht="16.5" customHeight="1">
      <c r="A39" s="201">
        <v>31</v>
      </c>
      <c r="B39" s="202">
        <v>5447</v>
      </c>
      <c r="C39" s="169" t="s">
        <v>574</v>
      </c>
      <c r="D39" s="358"/>
      <c r="E39" s="359"/>
      <c r="F39" s="359"/>
      <c r="G39" s="359"/>
      <c r="H39" s="359"/>
      <c r="I39" s="359"/>
      <c r="J39" s="359"/>
      <c r="K39" s="359"/>
      <c r="L39" s="360"/>
      <c r="M39" s="358"/>
      <c r="N39" s="359"/>
      <c r="O39" s="360"/>
      <c r="P39" s="163" t="s">
        <v>469</v>
      </c>
      <c r="Q39" s="164"/>
      <c r="R39" s="163"/>
      <c r="S39" s="164"/>
      <c r="T39" s="164"/>
      <c r="U39" s="164"/>
      <c r="V39" s="164"/>
      <c r="W39" s="164"/>
      <c r="X39" s="162"/>
      <c r="Y39" s="162"/>
      <c r="Z39" s="163"/>
      <c r="AA39" s="163"/>
      <c r="AB39" s="163"/>
      <c r="AC39" s="162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409">
        <v>38</v>
      </c>
      <c r="AT39" s="409"/>
      <c r="AU39" s="177" t="s">
        <v>1841</v>
      </c>
      <c r="AV39" s="177"/>
      <c r="AW39" s="165"/>
      <c r="AX39" s="165"/>
      <c r="AY39" s="218">
        <f t="shared" si="1"/>
        <v>38</v>
      </c>
      <c r="AZ39" s="183"/>
    </row>
    <row r="40" spans="1:52" s="32" customFormat="1" ht="16.5" customHeight="1">
      <c r="A40" s="201">
        <v>31</v>
      </c>
      <c r="B40" s="202">
        <v>5448</v>
      </c>
      <c r="C40" s="169" t="s">
        <v>575</v>
      </c>
      <c r="D40" s="358"/>
      <c r="E40" s="359"/>
      <c r="F40" s="359"/>
      <c r="G40" s="359"/>
      <c r="H40" s="359"/>
      <c r="I40" s="359"/>
      <c r="J40" s="359"/>
      <c r="K40" s="359"/>
      <c r="L40" s="360"/>
      <c r="M40" s="358"/>
      <c r="N40" s="359"/>
      <c r="O40" s="360"/>
      <c r="P40" s="165" t="s">
        <v>470</v>
      </c>
      <c r="Q40" s="168"/>
      <c r="R40" s="165"/>
      <c r="S40" s="168"/>
      <c r="T40" s="168"/>
      <c r="U40" s="168"/>
      <c r="V40" s="168"/>
      <c r="W40" s="168"/>
      <c r="X40" s="166"/>
      <c r="Y40" s="166"/>
      <c r="Z40" s="165"/>
      <c r="AA40" s="163"/>
      <c r="AB40" s="163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409">
        <v>28</v>
      </c>
      <c r="AT40" s="409"/>
      <c r="AU40" s="177" t="s">
        <v>1841</v>
      </c>
      <c r="AV40" s="177"/>
      <c r="AW40" s="165"/>
      <c r="AX40" s="165"/>
      <c r="AY40" s="218">
        <f t="shared" si="1"/>
        <v>28</v>
      </c>
      <c r="AZ40" s="183"/>
    </row>
    <row r="41" spans="1:52" s="32" customFormat="1" ht="16.5" customHeight="1">
      <c r="A41" s="201">
        <v>31</v>
      </c>
      <c r="B41" s="202">
        <v>5449</v>
      </c>
      <c r="C41" s="169" t="s">
        <v>576</v>
      </c>
      <c r="D41" s="358"/>
      <c r="E41" s="359"/>
      <c r="F41" s="359"/>
      <c r="G41" s="359"/>
      <c r="H41" s="359"/>
      <c r="I41" s="359"/>
      <c r="J41" s="359"/>
      <c r="K41" s="359"/>
      <c r="L41" s="360"/>
      <c r="M41" s="358"/>
      <c r="N41" s="359"/>
      <c r="O41" s="360"/>
      <c r="P41" s="165" t="s">
        <v>471</v>
      </c>
      <c r="Q41" s="168"/>
      <c r="R41" s="165"/>
      <c r="S41" s="168"/>
      <c r="T41" s="168"/>
      <c r="U41" s="168"/>
      <c r="V41" s="168"/>
      <c r="W41" s="168"/>
      <c r="X41" s="166"/>
      <c r="Y41" s="166"/>
      <c r="Z41" s="165"/>
      <c r="AA41" s="163"/>
      <c r="AB41" s="163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409">
        <v>25</v>
      </c>
      <c r="AT41" s="409"/>
      <c r="AU41" s="177" t="s">
        <v>1841</v>
      </c>
      <c r="AV41" s="177"/>
      <c r="AW41" s="165"/>
      <c r="AX41" s="165"/>
      <c r="AY41" s="218">
        <f t="shared" si="1"/>
        <v>25</v>
      </c>
      <c r="AZ41" s="183"/>
    </row>
    <row r="42" spans="1:52" s="32" customFormat="1" ht="16.5" customHeight="1">
      <c r="A42" s="201">
        <v>31</v>
      </c>
      <c r="B42" s="202">
        <v>5450</v>
      </c>
      <c r="C42" s="169" t="s">
        <v>577</v>
      </c>
      <c r="D42" s="358"/>
      <c r="E42" s="359"/>
      <c r="F42" s="359"/>
      <c r="G42" s="359"/>
      <c r="H42" s="359"/>
      <c r="I42" s="359"/>
      <c r="J42" s="359"/>
      <c r="K42" s="359"/>
      <c r="L42" s="360"/>
      <c r="M42" s="358"/>
      <c r="N42" s="359"/>
      <c r="O42" s="360"/>
      <c r="P42" s="165" t="s">
        <v>472</v>
      </c>
      <c r="Q42" s="168"/>
      <c r="R42" s="165"/>
      <c r="S42" s="168"/>
      <c r="T42" s="168"/>
      <c r="U42" s="168"/>
      <c r="V42" s="168"/>
      <c r="W42" s="168"/>
      <c r="X42" s="166"/>
      <c r="Y42" s="166"/>
      <c r="Z42" s="165"/>
      <c r="AA42" s="163"/>
      <c r="AB42" s="163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409">
        <v>23</v>
      </c>
      <c r="AT42" s="409"/>
      <c r="AU42" s="177" t="s">
        <v>1841</v>
      </c>
      <c r="AV42" s="177"/>
      <c r="AW42" s="165"/>
      <c r="AX42" s="165"/>
      <c r="AY42" s="218">
        <f t="shared" si="1"/>
        <v>23</v>
      </c>
      <c r="AZ42" s="183"/>
    </row>
    <row r="43" spans="1:52" s="32" customFormat="1" ht="16.5" customHeight="1">
      <c r="A43" s="201">
        <v>31</v>
      </c>
      <c r="B43" s="202">
        <v>5451</v>
      </c>
      <c r="C43" s="169" t="s">
        <v>578</v>
      </c>
      <c r="D43" s="358"/>
      <c r="E43" s="359"/>
      <c r="F43" s="359"/>
      <c r="G43" s="359"/>
      <c r="H43" s="359"/>
      <c r="I43" s="359"/>
      <c r="J43" s="359"/>
      <c r="K43" s="359"/>
      <c r="L43" s="360"/>
      <c r="M43" s="358"/>
      <c r="N43" s="359"/>
      <c r="O43" s="360"/>
      <c r="P43" s="165" t="s">
        <v>473</v>
      </c>
      <c r="Q43" s="168"/>
      <c r="R43" s="165"/>
      <c r="S43" s="168"/>
      <c r="T43" s="168"/>
      <c r="U43" s="168"/>
      <c r="V43" s="168"/>
      <c r="W43" s="168"/>
      <c r="X43" s="166"/>
      <c r="Y43" s="166"/>
      <c r="Z43" s="165"/>
      <c r="AA43" s="163"/>
      <c r="AB43" s="163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409">
        <v>20</v>
      </c>
      <c r="AT43" s="409"/>
      <c r="AU43" s="177" t="s">
        <v>1841</v>
      </c>
      <c r="AV43" s="177"/>
      <c r="AW43" s="165"/>
      <c r="AX43" s="165"/>
      <c r="AY43" s="218">
        <f t="shared" si="1"/>
        <v>20</v>
      </c>
      <c r="AZ43" s="183"/>
    </row>
    <row r="44" spans="1:52" s="32" customFormat="1" ht="16.5" customHeight="1">
      <c r="A44" s="201">
        <v>31</v>
      </c>
      <c r="B44" s="202">
        <v>5452</v>
      </c>
      <c r="C44" s="169" t="s">
        <v>579</v>
      </c>
      <c r="D44" s="358"/>
      <c r="E44" s="359"/>
      <c r="F44" s="359"/>
      <c r="G44" s="359"/>
      <c r="H44" s="359"/>
      <c r="I44" s="359"/>
      <c r="J44" s="359"/>
      <c r="K44" s="359"/>
      <c r="L44" s="360"/>
      <c r="M44" s="358"/>
      <c r="N44" s="359"/>
      <c r="O44" s="360"/>
      <c r="P44" s="165" t="s">
        <v>474</v>
      </c>
      <c r="Q44" s="168"/>
      <c r="R44" s="165"/>
      <c r="S44" s="168"/>
      <c r="T44" s="168"/>
      <c r="U44" s="168"/>
      <c r="V44" s="168"/>
      <c r="W44" s="168"/>
      <c r="X44" s="166"/>
      <c r="Y44" s="166"/>
      <c r="Z44" s="165"/>
      <c r="AA44" s="163"/>
      <c r="AB44" s="163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409">
        <v>17</v>
      </c>
      <c r="AT44" s="409"/>
      <c r="AU44" s="177" t="s">
        <v>1841</v>
      </c>
      <c r="AV44" s="177"/>
      <c r="AW44" s="165"/>
      <c r="AX44" s="165"/>
      <c r="AY44" s="218">
        <f t="shared" si="1"/>
        <v>17</v>
      </c>
      <c r="AZ44" s="183"/>
    </row>
    <row r="45" spans="1:52" s="32" customFormat="1" ht="16.5" customHeight="1">
      <c r="A45" s="201">
        <v>31</v>
      </c>
      <c r="B45" s="202">
        <v>5453</v>
      </c>
      <c r="C45" s="169" t="s">
        <v>580</v>
      </c>
      <c r="D45" s="358"/>
      <c r="E45" s="359"/>
      <c r="F45" s="359"/>
      <c r="G45" s="359"/>
      <c r="H45" s="359"/>
      <c r="I45" s="359"/>
      <c r="J45" s="359"/>
      <c r="K45" s="359"/>
      <c r="L45" s="360"/>
      <c r="M45" s="361"/>
      <c r="N45" s="362"/>
      <c r="O45" s="363"/>
      <c r="P45" s="165" t="s">
        <v>475</v>
      </c>
      <c r="Q45" s="168"/>
      <c r="R45" s="165"/>
      <c r="S45" s="168"/>
      <c r="T45" s="168"/>
      <c r="U45" s="168"/>
      <c r="V45" s="168"/>
      <c r="W45" s="168"/>
      <c r="X45" s="166"/>
      <c r="Y45" s="166"/>
      <c r="Z45" s="165"/>
      <c r="AA45" s="163"/>
      <c r="AB45" s="163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409">
        <v>14</v>
      </c>
      <c r="AT45" s="409"/>
      <c r="AU45" s="177" t="s">
        <v>1841</v>
      </c>
      <c r="AV45" s="177"/>
      <c r="AW45" s="165"/>
      <c r="AX45" s="165"/>
      <c r="AY45" s="218">
        <f t="shared" si="1"/>
        <v>14</v>
      </c>
      <c r="AZ45" s="183"/>
    </row>
    <row r="46" spans="1:52" s="32" customFormat="1" ht="16.5" customHeight="1">
      <c r="A46" s="201">
        <v>31</v>
      </c>
      <c r="B46" s="202">
        <v>5454</v>
      </c>
      <c r="C46" s="169" t="s">
        <v>1141</v>
      </c>
      <c r="D46" s="358"/>
      <c r="E46" s="359"/>
      <c r="F46" s="359"/>
      <c r="G46" s="359"/>
      <c r="H46" s="359"/>
      <c r="I46" s="359"/>
      <c r="J46" s="359"/>
      <c r="K46" s="359"/>
      <c r="L46" s="360"/>
      <c r="M46" s="355" t="s">
        <v>611</v>
      </c>
      <c r="N46" s="356"/>
      <c r="O46" s="357"/>
      <c r="P46" s="200" t="s">
        <v>1702</v>
      </c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409">
        <v>141</v>
      </c>
      <c r="AT46" s="409"/>
      <c r="AU46" s="184" t="s">
        <v>1841</v>
      </c>
      <c r="AV46" s="177"/>
      <c r="AW46" s="165"/>
      <c r="AX46" s="165"/>
      <c r="AY46" s="182">
        <f>ROUND(AS46,0)</f>
        <v>141</v>
      </c>
      <c r="AZ46" s="183"/>
    </row>
    <row r="47" spans="1:52" s="32" customFormat="1" ht="16.5" customHeight="1">
      <c r="A47" s="201">
        <v>31</v>
      </c>
      <c r="B47" s="202">
        <v>5455</v>
      </c>
      <c r="C47" s="169" t="s">
        <v>1142</v>
      </c>
      <c r="D47" s="358"/>
      <c r="E47" s="359"/>
      <c r="F47" s="359"/>
      <c r="G47" s="359"/>
      <c r="H47" s="359"/>
      <c r="I47" s="359"/>
      <c r="J47" s="359"/>
      <c r="K47" s="359"/>
      <c r="L47" s="360"/>
      <c r="M47" s="358"/>
      <c r="N47" s="359"/>
      <c r="O47" s="360"/>
      <c r="P47" s="247" t="s">
        <v>562</v>
      </c>
      <c r="Q47" s="207"/>
      <c r="R47" s="207"/>
      <c r="S47" s="207"/>
      <c r="T47" s="207"/>
      <c r="U47" s="207"/>
      <c r="V47" s="207"/>
      <c r="W47" s="207"/>
      <c r="X47" s="163"/>
      <c r="Y47" s="163"/>
      <c r="Z47" s="163"/>
      <c r="AA47" s="162"/>
      <c r="AB47" s="163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409">
        <v>141</v>
      </c>
      <c r="AT47" s="409"/>
      <c r="AU47" s="177" t="s">
        <v>1841</v>
      </c>
      <c r="AV47" s="177"/>
      <c r="AW47" s="165"/>
      <c r="AX47" s="165"/>
      <c r="AY47" s="182">
        <f>ROUND(AS47,0)</f>
        <v>141</v>
      </c>
      <c r="AZ47" s="183"/>
    </row>
    <row r="48" spans="1:52" s="32" customFormat="1" ht="16.5" customHeight="1">
      <c r="A48" s="201">
        <v>31</v>
      </c>
      <c r="B48" s="202">
        <v>5456</v>
      </c>
      <c r="C48" s="169" t="s">
        <v>581</v>
      </c>
      <c r="D48" s="358"/>
      <c r="E48" s="359"/>
      <c r="F48" s="359"/>
      <c r="G48" s="359"/>
      <c r="H48" s="359"/>
      <c r="I48" s="359"/>
      <c r="J48" s="359"/>
      <c r="K48" s="359"/>
      <c r="L48" s="360"/>
      <c r="M48" s="358"/>
      <c r="N48" s="359"/>
      <c r="O48" s="360"/>
      <c r="P48" s="247" t="s">
        <v>563</v>
      </c>
      <c r="Q48" s="163"/>
      <c r="R48" s="163"/>
      <c r="S48" s="163"/>
      <c r="T48" s="163"/>
      <c r="U48" s="163"/>
      <c r="V48" s="163"/>
      <c r="W48" s="163"/>
      <c r="X48" s="165"/>
      <c r="Y48" s="165"/>
      <c r="Z48" s="165"/>
      <c r="AA48" s="166"/>
      <c r="AB48" s="165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409">
        <v>70</v>
      </c>
      <c r="AT48" s="409"/>
      <c r="AU48" s="177" t="s">
        <v>1841</v>
      </c>
      <c r="AV48" s="177"/>
      <c r="AW48" s="165"/>
      <c r="AX48" s="165"/>
      <c r="AY48" s="182">
        <f>ROUND(AS48,0)</f>
        <v>70</v>
      </c>
      <c r="AZ48" s="183"/>
    </row>
    <row r="49" spans="1:52" s="32" customFormat="1" ht="16.5" customHeight="1">
      <c r="A49" s="201">
        <v>31</v>
      </c>
      <c r="B49" s="202">
        <v>5457</v>
      </c>
      <c r="C49" s="169" t="s">
        <v>582</v>
      </c>
      <c r="D49" s="358"/>
      <c r="E49" s="359"/>
      <c r="F49" s="359"/>
      <c r="G49" s="359"/>
      <c r="H49" s="359"/>
      <c r="I49" s="359"/>
      <c r="J49" s="359"/>
      <c r="K49" s="359"/>
      <c r="L49" s="360"/>
      <c r="M49" s="358"/>
      <c r="N49" s="359"/>
      <c r="O49" s="360"/>
      <c r="P49" s="247" t="s">
        <v>564</v>
      </c>
      <c r="Q49" s="165"/>
      <c r="R49" s="165"/>
      <c r="S49" s="165"/>
      <c r="T49" s="165"/>
      <c r="U49" s="165"/>
      <c r="V49" s="165"/>
      <c r="W49" s="163"/>
      <c r="X49" s="163"/>
      <c r="Y49" s="163"/>
      <c r="Z49" s="163"/>
      <c r="AA49" s="162"/>
      <c r="AB49" s="163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409">
        <v>47</v>
      </c>
      <c r="AT49" s="409"/>
      <c r="AU49" s="177" t="s">
        <v>1841</v>
      </c>
      <c r="AV49" s="177"/>
      <c r="AW49" s="165"/>
      <c r="AX49" s="165"/>
      <c r="AY49" s="182">
        <f>ROUND(AS49,0)</f>
        <v>47</v>
      </c>
      <c r="AZ49" s="183"/>
    </row>
    <row r="50" spans="1:52" s="32" customFormat="1" ht="16.5" customHeight="1">
      <c r="A50" s="201">
        <v>31</v>
      </c>
      <c r="B50" s="202">
        <v>5458</v>
      </c>
      <c r="C50" s="169" t="s">
        <v>583</v>
      </c>
      <c r="D50" s="358"/>
      <c r="E50" s="359"/>
      <c r="F50" s="359"/>
      <c r="G50" s="359"/>
      <c r="H50" s="359"/>
      <c r="I50" s="359"/>
      <c r="J50" s="359"/>
      <c r="K50" s="359"/>
      <c r="L50" s="360"/>
      <c r="M50" s="358"/>
      <c r="N50" s="359"/>
      <c r="O50" s="360"/>
      <c r="P50" s="247" t="s">
        <v>565</v>
      </c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6"/>
      <c r="AB50" s="165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409">
        <v>38</v>
      </c>
      <c r="AT50" s="409"/>
      <c r="AU50" s="177" t="s">
        <v>1841</v>
      </c>
      <c r="AV50" s="177"/>
      <c r="AW50" s="165"/>
      <c r="AX50" s="165"/>
      <c r="AY50" s="182">
        <f>ROUND(AS50,0)</f>
        <v>38</v>
      </c>
      <c r="AZ50" s="183"/>
    </row>
    <row r="51" spans="1:52" s="32" customFormat="1" ht="16.5" customHeight="1">
      <c r="A51" s="201">
        <v>31</v>
      </c>
      <c r="B51" s="202">
        <v>5459</v>
      </c>
      <c r="C51" s="169" t="s">
        <v>584</v>
      </c>
      <c r="D51" s="358"/>
      <c r="E51" s="359"/>
      <c r="F51" s="359"/>
      <c r="G51" s="359"/>
      <c r="H51" s="359"/>
      <c r="I51" s="359"/>
      <c r="J51" s="359"/>
      <c r="K51" s="359"/>
      <c r="L51" s="360"/>
      <c r="M51" s="358"/>
      <c r="N51" s="359"/>
      <c r="O51" s="360"/>
      <c r="P51" s="247" t="s">
        <v>566</v>
      </c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409">
        <v>28</v>
      </c>
      <c r="AT51" s="409"/>
      <c r="AU51" s="184" t="s">
        <v>1841</v>
      </c>
      <c r="AV51" s="177"/>
      <c r="AW51" s="165"/>
      <c r="AX51" s="165"/>
      <c r="AY51" s="182">
        <f aca="true" t="shared" si="2" ref="AY51:AY56">ROUND(AS51,0)</f>
        <v>28</v>
      </c>
      <c r="AZ51" s="183"/>
    </row>
    <row r="52" spans="1:52" s="32" customFormat="1" ht="16.5" customHeight="1">
      <c r="A52" s="201">
        <v>31</v>
      </c>
      <c r="B52" s="202">
        <v>5460</v>
      </c>
      <c r="C52" s="169" t="s">
        <v>585</v>
      </c>
      <c r="D52" s="358"/>
      <c r="E52" s="359"/>
      <c r="F52" s="359"/>
      <c r="G52" s="359"/>
      <c r="H52" s="359"/>
      <c r="I52" s="359"/>
      <c r="J52" s="359"/>
      <c r="K52" s="359"/>
      <c r="L52" s="360"/>
      <c r="M52" s="358"/>
      <c r="N52" s="359"/>
      <c r="O52" s="360"/>
      <c r="P52" s="247" t="s">
        <v>567</v>
      </c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409">
        <v>25</v>
      </c>
      <c r="AT52" s="409"/>
      <c r="AU52" s="184" t="s">
        <v>1841</v>
      </c>
      <c r="AV52" s="177"/>
      <c r="AW52" s="165"/>
      <c r="AX52" s="165"/>
      <c r="AY52" s="182">
        <f t="shared" si="2"/>
        <v>25</v>
      </c>
      <c r="AZ52" s="183"/>
    </row>
    <row r="53" spans="1:52" s="32" customFormat="1" ht="16.5" customHeight="1">
      <c r="A53" s="201">
        <v>31</v>
      </c>
      <c r="B53" s="202">
        <v>5461</v>
      </c>
      <c r="C53" s="169" t="s">
        <v>586</v>
      </c>
      <c r="D53" s="358"/>
      <c r="E53" s="359"/>
      <c r="F53" s="359"/>
      <c r="G53" s="359"/>
      <c r="H53" s="359"/>
      <c r="I53" s="359"/>
      <c r="J53" s="359"/>
      <c r="K53" s="359"/>
      <c r="L53" s="360"/>
      <c r="M53" s="172"/>
      <c r="N53" s="170"/>
      <c r="O53" s="171"/>
      <c r="P53" s="247" t="s">
        <v>568</v>
      </c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409">
        <v>23</v>
      </c>
      <c r="AT53" s="409"/>
      <c r="AU53" s="184" t="s">
        <v>1841</v>
      </c>
      <c r="AV53" s="177"/>
      <c r="AW53" s="165"/>
      <c r="AX53" s="165"/>
      <c r="AY53" s="182">
        <f t="shared" si="2"/>
        <v>23</v>
      </c>
      <c r="AZ53" s="183"/>
    </row>
    <row r="54" spans="1:52" s="32" customFormat="1" ht="16.5" customHeight="1">
      <c r="A54" s="201">
        <v>31</v>
      </c>
      <c r="B54" s="202">
        <v>5462</v>
      </c>
      <c r="C54" s="169" t="s">
        <v>423</v>
      </c>
      <c r="D54" s="358"/>
      <c r="E54" s="359"/>
      <c r="F54" s="359"/>
      <c r="G54" s="359"/>
      <c r="H54" s="359"/>
      <c r="I54" s="359"/>
      <c r="J54" s="359"/>
      <c r="K54" s="359"/>
      <c r="L54" s="360"/>
      <c r="M54" s="172"/>
      <c r="N54" s="170"/>
      <c r="O54" s="171"/>
      <c r="P54" s="247" t="s">
        <v>569</v>
      </c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409">
        <v>20</v>
      </c>
      <c r="AT54" s="409"/>
      <c r="AU54" s="184" t="s">
        <v>1841</v>
      </c>
      <c r="AV54" s="177"/>
      <c r="AW54" s="165"/>
      <c r="AX54" s="165"/>
      <c r="AY54" s="182">
        <f t="shared" si="2"/>
        <v>20</v>
      </c>
      <c r="AZ54" s="183"/>
    </row>
    <row r="55" spans="1:52" s="32" customFormat="1" ht="16.5" customHeight="1">
      <c r="A55" s="201">
        <v>31</v>
      </c>
      <c r="B55" s="202">
        <v>5463</v>
      </c>
      <c r="C55" s="169" t="s">
        <v>424</v>
      </c>
      <c r="D55" s="358"/>
      <c r="E55" s="359"/>
      <c r="F55" s="359"/>
      <c r="G55" s="359"/>
      <c r="H55" s="359"/>
      <c r="I55" s="359"/>
      <c r="J55" s="359"/>
      <c r="K55" s="359"/>
      <c r="L55" s="360"/>
      <c r="M55" s="172"/>
      <c r="N55" s="170"/>
      <c r="O55" s="171"/>
      <c r="P55" s="247" t="s">
        <v>570</v>
      </c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409">
        <v>17</v>
      </c>
      <c r="AT55" s="409"/>
      <c r="AU55" s="184" t="s">
        <v>1841</v>
      </c>
      <c r="AV55" s="177"/>
      <c r="AW55" s="165"/>
      <c r="AX55" s="165"/>
      <c r="AY55" s="182">
        <f t="shared" si="2"/>
        <v>17</v>
      </c>
      <c r="AZ55" s="183"/>
    </row>
    <row r="56" spans="1:52" s="32" customFormat="1" ht="16.5" customHeight="1">
      <c r="A56" s="201">
        <v>31</v>
      </c>
      <c r="B56" s="202">
        <v>5464</v>
      </c>
      <c r="C56" s="169" t="s">
        <v>1143</v>
      </c>
      <c r="D56" s="361"/>
      <c r="E56" s="362"/>
      <c r="F56" s="362"/>
      <c r="G56" s="362"/>
      <c r="H56" s="362"/>
      <c r="I56" s="362"/>
      <c r="J56" s="362"/>
      <c r="K56" s="362"/>
      <c r="L56" s="363"/>
      <c r="M56" s="265"/>
      <c r="N56" s="267"/>
      <c r="O56" s="268"/>
      <c r="P56" s="200" t="s">
        <v>571</v>
      </c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409">
        <v>14</v>
      </c>
      <c r="AT56" s="409"/>
      <c r="AU56" s="184" t="s">
        <v>1841</v>
      </c>
      <c r="AV56" s="177"/>
      <c r="AW56" s="165"/>
      <c r="AX56" s="165"/>
      <c r="AY56" s="182">
        <f t="shared" si="2"/>
        <v>14</v>
      </c>
      <c r="AZ56" s="206"/>
    </row>
    <row r="57" spans="1:52" s="32" customFormat="1" ht="16.5" customHeight="1">
      <c r="A57" s="11"/>
      <c r="B57" s="11"/>
      <c r="C57" s="19"/>
      <c r="D57" s="11"/>
      <c r="E57" s="19"/>
      <c r="F57" s="19"/>
      <c r="G57" s="19"/>
      <c r="H57" s="19"/>
      <c r="I57" s="19"/>
      <c r="J57" s="19"/>
      <c r="K57" s="19"/>
      <c r="L57" s="19"/>
      <c r="M57" s="11"/>
      <c r="N57" s="11"/>
      <c r="O57" s="11"/>
      <c r="P57" s="19"/>
      <c r="Q57" s="19"/>
      <c r="R57" s="19"/>
      <c r="S57" s="19"/>
      <c r="T57" s="19"/>
      <c r="U57" s="19"/>
      <c r="V57" s="19"/>
      <c r="W57" s="19"/>
      <c r="X57" s="19"/>
      <c r="Y57" s="11"/>
      <c r="Z57" s="11"/>
      <c r="AA57" s="11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11"/>
      <c r="AX57" s="11"/>
      <c r="AY57" s="11"/>
      <c r="AZ57" s="11"/>
    </row>
    <row r="58" spans="1:52" s="32" customFormat="1" ht="16.5" customHeight="1">
      <c r="A58" s="11"/>
      <c r="B58" s="11"/>
      <c r="C58" s="19"/>
      <c r="D58" s="11"/>
      <c r="E58" s="19"/>
      <c r="F58" s="19"/>
      <c r="G58" s="19"/>
      <c r="H58" s="19"/>
      <c r="I58" s="19"/>
      <c r="J58" s="19"/>
      <c r="K58" s="19"/>
      <c r="L58" s="19"/>
      <c r="M58" s="11"/>
      <c r="N58" s="11"/>
      <c r="O58" s="11"/>
      <c r="P58" s="19"/>
      <c r="Q58" s="19"/>
      <c r="R58" s="19"/>
      <c r="S58" s="19"/>
      <c r="T58" s="19"/>
      <c r="U58" s="19"/>
      <c r="V58" s="19"/>
      <c r="W58" s="19"/>
      <c r="X58" s="19"/>
      <c r="Y58" s="11"/>
      <c r="Z58" s="11"/>
      <c r="AA58" s="11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11"/>
      <c r="AX58" s="11"/>
      <c r="AY58" s="11"/>
      <c r="AZ58" s="11"/>
    </row>
    <row r="59" spans="1:52" s="32" customFormat="1" ht="16.5" customHeight="1">
      <c r="A59" s="11"/>
      <c r="B59" s="11"/>
      <c r="C59" s="19"/>
      <c r="D59" s="11"/>
      <c r="E59" s="19"/>
      <c r="F59" s="19"/>
      <c r="G59" s="19"/>
      <c r="H59" s="19"/>
      <c r="I59" s="19"/>
      <c r="J59" s="19"/>
      <c r="K59" s="19"/>
      <c r="L59" s="19"/>
      <c r="M59" s="11"/>
      <c r="N59" s="11"/>
      <c r="O59" s="11"/>
      <c r="P59" s="19"/>
      <c r="Q59" s="19"/>
      <c r="R59" s="19"/>
      <c r="S59" s="19"/>
      <c r="T59" s="19"/>
      <c r="U59" s="19"/>
      <c r="V59" s="19"/>
      <c r="W59" s="19"/>
      <c r="X59" s="19"/>
      <c r="Y59" s="11"/>
      <c r="Z59" s="11"/>
      <c r="AA59" s="11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11"/>
      <c r="AX59" s="11"/>
      <c r="AY59" s="11"/>
      <c r="AZ59" s="11"/>
    </row>
    <row r="60" spans="1:52" s="32" customFormat="1" ht="16.5" customHeight="1">
      <c r="A60" s="11"/>
      <c r="B60" s="11"/>
      <c r="C60" s="19"/>
      <c r="D60" s="11"/>
      <c r="E60" s="19"/>
      <c r="F60" s="19"/>
      <c r="G60" s="19"/>
      <c r="H60" s="19"/>
      <c r="I60" s="19"/>
      <c r="J60" s="19"/>
      <c r="K60" s="19"/>
      <c r="L60" s="19"/>
      <c r="M60" s="11"/>
      <c r="N60" s="11"/>
      <c r="O60" s="11"/>
      <c r="P60" s="19"/>
      <c r="Q60" s="19"/>
      <c r="R60" s="19"/>
      <c r="S60" s="19"/>
      <c r="T60" s="19"/>
      <c r="U60" s="19"/>
      <c r="V60" s="19"/>
      <c r="W60" s="19"/>
      <c r="X60" s="19"/>
      <c r="Y60" s="11"/>
      <c r="Z60" s="11"/>
      <c r="AA60" s="11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11"/>
      <c r="AX60" s="11"/>
      <c r="AY60" s="11"/>
      <c r="AZ60" s="11"/>
    </row>
    <row r="61" spans="1:52" s="32" customFormat="1" ht="16.5" customHeight="1">
      <c r="A61" s="11"/>
      <c r="B61" s="11"/>
      <c r="C61" s="19"/>
      <c r="D61" s="11"/>
      <c r="E61" s="19"/>
      <c r="F61" s="19"/>
      <c r="G61" s="19"/>
      <c r="H61" s="19"/>
      <c r="I61" s="19"/>
      <c r="J61" s="19"/>
      <c r="K61" s="19"/>
      <c r="L61" s="19"/>
      <c r="M61" s="11"/>
      <c r="N61" s="11"/>
      <c r="O61" s="11"/>
      <c r="P61" s="19"/>
      <c r="Q61" s="19"/>
      <c r="R61" s="19"/>
      <c r="S61" s="19"/>
      <c r="T61" s="19"/>
      <c r="U61" s="19"/>
      <c r="V61" s="19"/>
      <c r="W61" s="19"/>
      <c r="X61" s="19"/>
      <c r="Y61" s="11"/>
      <c r="Z61" s="11"/>
      <c r="AA61" s="11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11"/>
      <c r="AX61" s="11"/>
      <c r="AY61" s="11"/>
      <c r="AZ61" s="11"/>
    </row>
    <row r="62" spans="1:52" s="32" customFormat="1" ht="16.5" customHeight="1">
      <c r="A62" s="11"/>
      <c r="B62" s="11"/>
      <c r="C62" s="19"/>
      <c r="D62" s="11"/>
      <c r="E62" s="19"/>
      <c r="F62" s="19"/>
      <c r="G62" s="19"/>
      <c r="H62" s="19"/>
      <c r="I62" s="19"/>
      <c r="J62" s="19"/>
      <c r="K62" s="19"/>
      <c r="L62" s="19"/>
      <c r="M62" s="11"/>
      <c r="N62" s="11"/>
      <c r="O62" s="11"/>
      <c r="P62" s="19"/>
      <c r="Q62" s="19"/>
      <c r="R62" s="19"/>
      <c r="S62" s="19"/>
      <c r="T62" s="19"/>
      <c r="U62" s="19"/>
      <c r="V62" s="19"/>
      <c r="W62" s="19"/>
      <c r="X62" s="19"/>
      <c r="Y62" s="11"/>
      <c r="Z62" s="11"/>
      <c r="AA62" s="11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11"/>
      <c r="AX62" s="11"/>
      <c r="AY62" s="11"/>
      <c r="AZ62" s="11"/>
    </row>
    <row r="63" spans="1:52" s="32" customFormat="1" ht="16.5" customHeight="1">
      <c r="A63" s="11"/>
      <c r="B63" s="11"/>
      <c r="C63" s="19"/>
      <c r="D63" s="11"/>
      <c r="E63" s="19"/>
      <c r="F63" s="19"/>
      <c r="G63" s="19"/>
      <c r="H63" s="19"/>
      <c r="I63" s="19"/>
      <c r="J63" s="19"/>
      <c r="K63" s="19"/>
      <c r="L63" s="19"/>
      <c r="M63" s="11"/>
      <c r="N63" s="11"/>
      <c r="O63" s="11"/>
      <c r="P63" s="19"/>
      <c r="Q63" s="19"/>
      <c r="R63" s="19"/>
      <c r="S63" s="19"/>
      <c r="T63" s="19"/>
      <c r="U63" s="19"/>
      <c r="V63" s="19"/>
      <c r="W63" s="19"/>
      <c r="X63" s="19"/>
      <c r="Y63" s="11"/>
      <c r="Z63" s="11"/>
      <c r="AA63" s="11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11"/>
      <c r="AX63" s="11"/>
      <c r="AY63" s="11"/>
      <c r="AZ63" s="11"/>
    </row>
    <row r="67" spans="1:52" s="32" customFormat="1" ht="16.5" customHeight="1">
      <c r="A67" s="11"/>
      <c r="B67" s="11"/>
      <c r="C67" s="19"/>
      <c r="D67" s="11"/>
      <c r="E67" s="19"/>
      <c r="F67" s="19"/>
      <c r="G67" s="19"/>
      <c r="H67" s="19"/>
      <c r="I67" s="19"/>
      <c r="J67" s="19"/>
      <c r="K67" s="19"/>
      <c r="L67" s="19"/>
      <c r="M67" s="11"/>
      <c r="N67" s="11"/>
      <c r="O67" s="11"/>
      <c r="P67" s="19"/>
      <c r="Q67" s="19"/>
      <c r="R67" s="19"/>
      <c r="S67" s="19"/>
      <c r="T67" s="19"/>
      <c r="U67" s="19"/>
      <c r="V67" s="19"/>
      <c r="W67" s="19"/>
      <c r="X67" s="19"/>
      <c r="Y67" s="11"/>
      <c r="Z67" s="11"/>
      <c r="AA67" s="11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11"/>
      <c r="AX67" s="11"/>
      <c r="AY67" s="11"/>
      <c r="AZ67" s="11"/>
    </row>
    <row r="68" spans="1:52" s="32" customFormat="1" ht="16.5" customHeight="1">
      <c r="A68" s="11"/>
      <c r="B68" s="11"/>
      <c r="C68" s="19"/>
      <c r="D68" s="11"/>
      <c r="E68" s="19"/>
      <c r="F68" s="19"/>
      <c r="G68" s="19"/>
      <c r="H68" s="19"/>
      <c r="I68" s="19"/>
      <c r="J68" s="19"/>
      <c r="K68" s="19"/>
      <c r="L68" s="19"/>
      <c r="M68" s="11"/>
      <c r="N68" s="11"/>
      <c r="O68" s="11"/>
      <c r="P68" s="19"/>
      <c r="Q68" s="19"/>
      <c r="R68" s="19"/>
      <c r="S68" s="19"/>
      <c r="T68" s="19"/>
      <c r="U68" s="19"/>
      <c r="V68" s="19"/>
      <c r="W68" s="19"/>
      <c r="X68" s="19"/>
      <c r="Y68" s="11"/>
      <c r="Z68" s="11"/>
      <c r="AA68" s="11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11"/>
      <c r="AX68" s="11"/>
      <c r="AY68" s="11"/>
      <c r="AZ68" s="11"/>
    </row>
    <row r="69" spans="1:52" s="32" customFormat="1" ht="16.5" customHeight="1">
      <c r="A69" s="11"/>
      <c r="B69" s="11"/>
      <c r="C69" s="19"/>
      <c r="D69" s="11"/>
      <c r="E69" s="19"/>
      <c r="F69" s="19"/>
      <c r="G69" s="19"/>
      <c r="H69" s="19"/>
      <c r="I69" s="19"/>
      <c r="J69" s="19"/>
      <c r="K69" s="19"/>
      <c r="L69" s="19"/>
      <c r="M69" s="11"/>
      <c r="N69" s="11"/>
      <c r="O69" s="11"/>
      <c r="P69" s="19"/>
      <c r="Q69" s="19"/>
      <c r="R69" s="19"/>
      <c r="S69" s="19"/>
      <c r="T69" s="19"/>
      <c r="U69" s="19"/>
      <c r="V69" s="19"/>
      <c r="W69" s="19"/>
      <c r="X69" s="19"/>
      <c r="Y69" s="11"/>
      <c r="Z69" s="11"/>
      <c r="AA69" s="11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11"/>
      <c r="AX69" s="11"/>
      <c r="AY69" s="11"/>
      <c r="AZ69" s="11"/>
    </row>
    <row r="70" spans="1:52" s="32" customFormat="1" ht="16.5" customHeight="1">
      <c r="A70" s="11"/>
      <c r="B70" s="11"/>
      <c r="C70" s="19"/>
      <c r="D70" s="11"/>
      <c r="E70" s="19"/>
      <c r="F70" s="19"/>
      <c r="G70" s="19"/>
      <c r="H70" s="19"/>
      <c r="I70" s="19"/>
      <c r="J70" s="19"/>
      <c r="K70" s="19"/>
      <c r="L70" s="19"/>
      <c r="M70" s="11"/>
      <c r="N70" s="11"/>
      <c r="O70" s="11"/>
      <c r="P70" s="19"/>
      <c r="Q70" s="19"/>
      <c r="R70" s="19"/>
      <c r="S70" s="19"/>
      <c r="T70" s="19"/>
      <c r="U70" s="19"/>
      <c r="V70" s="19"/>
      <c r="W70" s="19"/>
      <c r="X70" s="19"/>
      <c r="Y70" s="11"/>
      <c r="Z70" s="11"/>
      <c r="AA70" s="11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11"/>
      <c r="AX70" s="11"/>
      <c r="AY70" s="11"/>
      <c r="AZ70" s="11"/>
    </row>
    <row r="71" spans="1:52" s="32" customFormat="1" ht="16.5" customHeight="1">
      <c r="A71" s="11"/>
      <c r="B71" s="11"/>
      <c r="C71" s="19"/>
      <c r="D71" s="11"/>
      <c r="E71" s="19"/>
      <c r="F71" s="19"/>
      <c r="G71" s="19"/>
      <c r="H71" s="19"/>
      <c r="I71" s="19"/>
      <c r="J71" s="19"/>
      <c r="K71" s="19"/>
      <c r="L71" s="19"/>
      <c r="M71" s="11"/>
      <c r="N71" s="11"/>
      <c r="O71" s="11"/>
      <c r="P71" s="19"/>
      <c r="Q71" s="19"/>
      <c r="R71" s="19"/>
      <c r="S71" s="19"/>
      <c r="T71" s="19"/>
      <c r="U71" s="19"/>
      <c r="V71" s="19"/>
      <c r="W71" s="19"/>
      <c r="X71" s="19"/>
      <c r="Y71" s="11"/>
      <c r="Z71" s="11"/>
      <c r="AA71" s="11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11"/>
      <c r="AX71" s="11"/>
      <c r="AY71" s="11"/>
      <c r="AZ71" s="11"/>
    </row>
    <row r="72" spans="1:52" s="32" customFormat="1" ht="16.5" customHeight="1">
      <c r="A72" s="11"/>
      <c r="B72" s="11"/>
      <c r="C72" s="19"/>
      <c r="D72" s="11"/>
      <c r="E72" s="19"/>
      <c r="F72" s="19"/>
      <c r="G72" s="19"/>
      <c r="H72" s="19"/>
      <c r="I72" s="19"/>
      <c r="J72" s="19"/>
      <c r="K72" s="19"/>
      <c r="L72" s="19"/>
      <c r="M72" s="11"/>
      <c r="N72" s="11"/>
      <c r="O72" s="11"/>
      <c r="P72" s="19"/>
      <c r="Q72" s="19"/>
      <c r="R72" s="19"/>
      <c r="S72" s="19"/>
      <c r="T72" s="19"/>
      <c r="U72" s="19"/>
      <c r="V72" s="19"/>
      <c r="W72" s="19"/>
      <c r="X72" s="19"/>
      <c r="Y72" s="11"/>
      <c r="Z72" s="11"/>
      <c r="AA72" s="11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11"/>
      <c r="AX72" s="11"/>
      <c r="AY72" s="11"/>
      <c r="AZ72" s="11"/>
    </row>
    <row r="73" spans="1:52" s="32" customFormat="1" ht="16.5" customHeight="1">
      <c r="A73" s="11"/>
      <c r="B73" s="11"/>
      <c r="C73" s="19"/>
      <c r="D73" s="11"/>
      <c r="E73" s="19"/>
      <c r="F73" s="19"/>
      <c r="G73" s="19"/>
      <c r="H73" s="19"/>
      <c r="I73" s="19"/>
      <c r="J73" s="19"/>
      <c r="K73" s="19"/>
      <c r="L73" s="19"/>
      <c r="M73" s="11"/>
      <c r="N73" s="11"/>
      <c r="O73" s="11"/>
      <c r="P73" s="19"/>
      <c r="Q73" s="19"/>
      <c r="R73" s="19"/>
      <c r="S73" s="19"/>
      <c r="T73" s="19"/>
      <c r="U73" s="19"/>
      <c r="V73" s="19"/>
      <c r="W73" s="19"/>
      <c r="X73" s="19"/>
      <c r="Y73" s="11"/>
      <c r="Z73" s="11"/>
      <c r="AA73" s="11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11"/>
      <c r="AX73" s="11"/>
      <c r="AY73" s="11"/>
      <c r="AZ73" s="11"/>
    </row>
    <row r="74" spans="1:52" s="32" customFormat="1" ht="16.5" customHeight="1">
      <c r="A74" s="11"/>
      <c r="B74" s="11"/>
      <c r="C74" s="19"/>
      <c r="D74" s="11"/>
      <c r="E74" s="19"/>
      <c r="F74" s="19"/>
      <c r="G74" s="19"/>
      <c r="H74" s="19"/>
      <c r="I74" s="19"/>
      <c r="J74" s="19"/>
      <c r="K74" s="19"/>
      <c r="L74" s="19"/>
      <c r="M74" s="11"/>
      <c r="N74" s="11"/>
      <c r="O74" s="11"/>
      <c r="P74" s="19"/>
      <c r="Q74" s="19"/>
      <c r="R74" s="19"/>
      <c r="S74" s="19"/>
      <c r="T74" s="19"/>
      <c r="U74" s="19"/>
      <c r="V74" s="19"/>
      <c r="W74" s="19"/>
      <c r="X74" s="19"/>
      <c r="Y74" s="11"/>
      <c r="Z74" s="11"/>
      <c r="AA74" s="11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11"/>
      <c r="AX74" s="11"/>
      <c r="AY74" s="11"/>
      <c r="AZ74" s="11"/>
    </row>
    <row r="75" spans="1:52" s="32" customFormat="1" ht="16.5" customHeight="1">
      <c r="A75" s="11"/>
      <c r="B75" s="11"/>
      <c r="C75" s="19"/>
      <c r="D75" s="11"/>
      <c r="E75" s="19"/>
      <c r="F75" s="19"/>
      <c r="G75" s="19"/>
      <c r="H75" s="19"/>
      <c r="I75" s="19"/>
      <c r="J75" s="19"/>
      <c r="K75" s="19"/>
      <c r="L75" s="19"/>
      <c r="M75" s="11"/>
      <c r="N75" s="11"/>
      <c r="O75" s="11"/>
      <c r="P75" s="19"/>
      <c r="Q75" s="19"/>
      <c r="R75" s="19"/>
      <c r="S75" s="19"/>
      <c r="T75" s="19"/>
      <c r="U75" s="19"/>
      <c r="V75" s="19"/>
      <c r="W75" s="19"/>
      <c r="X75" s="19"/>
      <c r="Y75" s="11"/>
      <c r="Z75" s="11"/>
      <c r="AA75" s="11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11"/>
      <c r="AX75" s="11"/>
      <c r="AY75" s="11"/>
      <c r="AZ75" s="11"/>
    </row>
    <row r="76" spans="1:52" s="32" customFormat="1" ht="16.5" customHeight="1">
      <c r="A76" s="11"/>
      <c r="B76" s="11"/>
      <c r="C76" s="19"/>
      <c r="D76" s="11"/>
      <c r="E76" s="19"/>
      <c r="F76" s="19"/>
      <c r="G76" s="19"/>
      <c r="H76" s="19"/>
      <c r="I76" s="19"/>
      <c r="J76" s="19"/>
      <c r="K76" s="19"/>
      <c r="L76" s="19"/>
      <c r="M76" s="11"/>
      <c r="N76" s="11"/>
      <c r="O76" s="11"/>
      <c r="P76" s="19"/>
      <c r="Q76" s="19"/>
      <c r="R76" s="19"/>
      <c r="S76" s="19"/>
      <c r="T76" s="19"/>
      <c r="U76" s="19"/>
      <c r="V76" s="19"/>
      <c r="W76" s="19"/>
      <c r="X76" s="19"/>
      <c r="Y76" s="11"/>
      <c r="Z76" s="11"/>
      <c r="AA76" s="11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11"/>
      <c r="AX76" s="11"/>
      <c r="AY76" s="11"/>
      <c r="AZ76" s="11"/>
    </row>
    <row r="77" spans="1:52" s="32" customFormat="1" ht="16.5" customHeight="1">
      <c r="A77" s="11"/>
      <c r="B77" s="11"/>
      <c r="C77" s="19"/>
      <c r="D77" s="11"/>
      <c r="E77" s="19"/>
      <c r="F77" s="19"/>
      <c r="G77" s="19"/>
      <c r="H77" s="19"/>
      <c r="I77" s="19"/>
      <c r="J77" s="19"/>
      <c r="K77" s="19"/>
      <c r="L77" s="19"/>
      <c r="M77" s="11"/>
      <c r="N77" s="11"/>
      <c r="O77" s="11"/>
      <c r="P77" s="19"/>
      <c r="Q77" s="19"/>
      <c r="R77" s="19"/>
      <c r="S77" s="19"/>
      <c r="T77" s="19"/>
      <c r="U77" s="19"/>
      <c r="V77" s="19"/>
      <c r="W77" s="19"/>
      <c r="X77" s="19"/>
      <c r="Y77" s="11"/>
      <c r="Z77" s="11"/>
      <c r="AA77" s="11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11"/>
      <c r="AX77" s="11"/>
      <c r="AY77" s="11"/>
      <c r="AZ77" s="11"/>
    </row>
    <row r="78" spans="1:52" s="32" customFormat="1" ht="16.5" customHeight="1">
      <c r="A78" s="11"/>
      <c r="B78" s="11"/>
      <c r="C78" s="19"/>
      <c r="D78" s="11"/>
      <c r="E78" s="19"/>
      <c r="F78" s="19"/>
      <c r="G78" s="19"/>
      <c r="H78" s="19"/>
      <c r="I78" s="19"/>
      <c r="J78" s="19"/>
      <c r="K78" s="19"/>
      <c r="L78" s="19"/>
      <c r="M78" s="11"/>
      <c r="N78" s="11"/>
      <c r="O78" s="11"/>
      <c r="P78" s="19"/>
      <c r="Q78" s="19"/>
      <c r="R78" s="19"/>
      <c r="S78" s="19"/>
      <c r="T78" s="19"/>
      <c r="U78" s="19"/>
      <c r="V78" s="19"/>
      <c r="W78" s="19"/>
      <c r="X78" s="19"/>
      <c r="Y78" s="11"/>
      <c r="Z78" s="11"/>
      <c r="AA78" s="11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11"/>
      <c r="AX78" s="11"/>
      <c r="AY78" s="11"/>
      <c r="AZ78" s="11"/>
    </row>
    <row r="79" spans="1:52" s="32" customFormat="1" ht="16.5" customHeight="1">
      <c r="A79" s="11"/>
      <c r="B79" s="11"/>
      <c r="C79" s="19"/>
      <c r="D79" s="11"/>
      <c r="E79" s="19"/>
      <c r="F79" s="19"/>
      <c r="G79" s="19"/>
      <c r="H79" s="19"/>
      <c r="I79" s="19"/>
      <c r="J79" s="19"/>
      <c r="K79" s="19"/>
      <c r="L79" s="19"/>
      <c r="M79" s="11"/>
      <c r="N79" s="11"/>
      <c r="O79" s="11"/>
      <c r="P79" s="19"/>
      <c r="Q79" s="19"/>
      <c r="R79" s="19"/>
      <c r="S79" s="19"/>
      <c r="T79" s="19"/>
      <c r="U79" s="19"/>
      <c r="V79" s="19"/>
      <c r="W79" s="19"/>
      <c r="X79" s="19"/>
      <c r="Y79" s="11"/>
      <c r="Z79" s="11"/>
      <c r="AA79" s="11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11"/>
      <c r="AX79" s="11"/>
      <c r="AY79" s="11"/>
      <c r="AZ79" s="11"/>
    </row>
    <row r="80" spans="1:52" s="32" customFormat="1" ht="16.5" customHeight="1">
      <c r="A80" s="11"/>
      <c r="B80" s="11"/>
      <c r="C80" s="19"/>
      <c r="D80" s="11"/>
      <c r="E80" s="19"/>
      <c r="F80" s="19"/>
      <c r="G80" s="19"/>
      <c r="H80" s="19"/>
      <c r="I80" s="19"/>
      <c r="J80" s="19"/>
      <c r="K80" s="19"/>
      <c r="L80" s="19"/>
      <c r="M80" s="11"/>
      <c r="N80" s="11"/>
      <c r="O80" s="11"/>
      <c r="P80" s="19"/>
      <c r="Q80" s="19"/>
      <c r="R80" s="19"/>
      <c r="S80" s="19"/>
      <c r="T80" s="19"/>
      <c r="U80" s="19"/>
      <c r="V80" s="19"/>
      <c r="W80" s="19"/>
      <c r="X80" s="19"/>
      <c r="Y80" s="11"/>
      <c r="Z80" s="11"/>
      <c r="AA80" s="11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11"/>
      <c r="AX80" s="11"/>
      <c r="AY80" s="11"/>
      <c r="AZ80" s="11"/>
    </row>
    <row r="82" spans="1:52" s="32" customFormat="1" ht="16.5" customHeight="1">
      <c r="A82" s="11"/>
      <c r="B82" s="11"/>
      <c r="C82" s="19"/>
      <c r="D82" s="11"/>
      <c r="E82" s="19"/>
      <c r="F82" s="19"/>
      <c r="G82" s="19"/>
      <c r="H82" s="19"/>
      <c r="I82" s="19"/>
      <c r="J82" s="19"/>
      <c r="K82" s="19"/>
      <c r="L82" s="19"/>
      <c r="M82" s="11"/>
      <c r="N82" s="11"/>
      <c r="O82" s="11"/>
      <c r="P82" s="19"/>
      <c r="Q82" s="19"/>
      <c r="R82" s="19"/>
      <c r="S82" s="19"/>
      <c r="T82" s="19"/>
      <c r="U82" s="19"/>
      <c r="V82" s="19"/>
      <c r="W82" s="19"/>
      <c r="X82" s="19"/>
      <c r="Y82" s="11"/>
      <c r="Z82" s="11"/>
      <c r="AA82" s="11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11"/>
      <c r="AX82" s="11"/>
      <c r="AY82" s="11"/>
      <c r="AZ82" s="11"/>
    </row>
    <row r="83" spans="1:52" s="32" customFormat="1" ht="16.5" customHeight="1">
      <c r="A83" s="11"/>
      <c r="B83" s="11"/>
      <c r="C83" s="19"/>
      <c r="D83" s="11"/>
      <c r="E83" s="19"/>
      <c r="F83" s="19"/>
      <c r="G83" s="19"/>
      <c r="H83" s="19"/>
      <c r="I83" s="19"/>
      <c r="J83" s="19"/>
      <c r="K83" s="19"/>
      <c r="L83" s="19"/>
      <c r="M83" s="11"/>
      <c r="N83" s="11"/>
      <c r="O83" s="11"/>
      <c r="P83" s="19"/>
      <c r="Q83" s="19"/>
      <c r="R83" s="19"/>
      <c r="S83" s="19"/>
      <c r="T83" s="19"/>
      <c r="U83" s="19"/>
      <c r="V83" s="19"/>
      <c r="W83" s="19"/>
      <c r="X83" s="19"/>
      <c r="Y83" s="11"/>
      <c r="Z83" s="11"/>
      <c r="AA83" s="11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11"/>
      <c r="AX83" s="11"/>
      <c r="AY83" s="11"/>
      <c r="AZ83" s="11"/>
    </row>
    <row r="84" spans="1:52" s="32" customFormat="1" ht="16.5" customHeight="1">
      <c r="A84" s="11"/>
      <c r="B84" s="11"/>
      <c r="C84" s="19"/>
      <c r="D84" s="11"/>
      <c r="E84" s="19"/>
      <c r="F84" s="19"/>
      <c r="G84" s="19"/>
      <c r="H84" s="19"/>
      <c r="I84" s="19"/>
      <c r="J84" s="19"/>
      <c r="K84" s="19"/>
      <c r="L84" s="19"/>
      <c r="M84" s="11"/>
      <c r="N84" s="11"/>
      <c r="O84" s="11"/>
      <c r="P84" s="19"/>
      <c r="Q84" s="19"/>
      <c r="R84" s="19"/>
      <c r="S84" s="19"/>
      <c r="T84" s="19"/>
      <c r="U84" s="19"/>
      <c r="V84" s="19"/>
      <c r="W84" s="19"/>
      <c r="X84" s="19"/>
      <c r="Y84" s="11"/>
      <c r="Z84" s="11"/>
      <c r="AA84" s="11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11"/>
      <c r="AX84" s="11"/>
      <c r="AY84" s="11"/>
      <c r="AZ84" s="11"/>
    </row>
    <row r="85" spans="1:52" s="32" customFormat="1" ht="16.5" customHeight="1">
      <c r="A85" s="11"/>
      <c r="B85" s="11"/>
      <c r="C85" s="19"/>
      <c r="D85" s="11"/>
      <c r="E85" s="19"/>
      <c r="F85" s="19"/>
      <c r="G85" s="19"/>
      <c r="H85" s="19"/>
      <c r="I85" s="19"/>
      <c r="J85" s="19"/>
      <c r="K85" s="19"/>
      <c r="L85" s="19"/>
      <c r="M85" s="11"/>
      <c r="N85" s="11"/>
      <c r="O85" s="11"/>
      <c r="P85" s="19"/>
      <c r="Q85" s="19"/>
      <c r="R85" s="19"/>
      <c r="S85" s="19"/>
      <c r="T85" s="19"/>
      <c r="U85" s="19"/>
      <c r="V85" s="19"/>
      <c r="W85" s="19"/>
      <c r="X85" s="19"/>
      <c r="Y85" s="11"/>
      <c r="Z85" s="11"/>
      <c r="AA85" s="11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11"/>
      <c r="AX85" s="11"/>
      <c r="AY85" s="11"/>
      <c r="AZ85" s="11"/>
    </row>
    <row r="86" spans="1:52" s="32" customFormat="1" ht="16.5" customHeight="1">
      <c r="A86" s="11"/>
      <c r="B86" s="11"/>
      <c r="C86" s="19"/>
      <c r="D86" s="11"/>
      <c r="E86" s="19"/>
      <c r="F86" s="19"/>
      <c r="G86" s="19"/>
      <c r="H86" s="19"/>
      <c r="I86" s="19"/>
      <c r="J86" s="19"/>
      <c r="K86" s="19"/>
      <c r="L86" s="19"/>
      <c r="M86" s="11"/>
      <c r="N86" s="11"/>
      <c r="O86" s="11"/>
      <c r="P86" s="19"/>
      <c r="Q86" s="19"/>
      <c r="R86" s="19"/>
      <c r="S86" s="19"/>
      <c r="T86" s="19"/>
      <c r="U86" s="19"/>
      <c r="V86" s="19"/>
      <c r="W86" s="19"/>
      <c r="X86" s="19"/>
      <c r="Y86" s="11"/>
      <c r="Z86" s="11"/>
      <c r="AA86" s="11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11"/>
      <c r="AX86" s="11"/>
      <c r="AY86" s="11"/>
      <c r="AZ86" s="11"/>
    </row>
    <row r="87" spans="1:52" s="32" customFormat="1" ht="16.5" customHeight="1">
      <c r="A87" s="11"/>
      <c r="B87" s="11"/>
      <c r="C87" s="19"/>
      <c r="D87" s="11"/>
      <c r="E87" s="19"/>
      <c r="F87" s="19"/>
      <c r="G87" s="19"/>
      <c r="H87" s="19"/>
      <c r="I87" s="19"/>
      <c r="J87" s="19"/>
      <c r="K87" s="19"/>
      <c r="L87" s="19"/>
      <c r="M87" s="11"/>
      <c r="N87" s="11"/>
      <c r="O87" s="11"/>
      <c r="P87" s="19"/>
      <c r="Q87" s="19"/>
      <c r="R87" s="19"/>
      <c r="S87" s="19"/>
      <c r="T87" s="19"/>
      <c r="U87" s="19"/>
      <c r="V87" s="19"/>
      <c r="W87" s="19"/>
      <c r="X87" s="19"/>
      <c r="Y87" s="11"/>
      <c r="Z87" s="11"/>
      <c r="AA87" s="11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11"/>
      <c r="AX87" s="11"/>
      <c r="AY87" s="11"/>
      <c r="AZ87" s="11"/>
    </row>
    <row r="88" spans="1:52" s="32" customFormat="1" ht="16.5" customHeight="1">
      <c r="A88" s="11"/>
      <c r="B88" s="11"/>
      <c r="C88" s="19"/>
      <c r="D88" s="11"/>
      <c r="E88" s="19"/>
      <c r="F88" s="19"/>
      <c r="G88" s="19"/>
      <c r="H88" s="19"/>
      <c r="I88" s="19"/>
      <c r="J88" s="19"/>
      <c r="K88" s="19"/>
      <c r="L88" s="19"/>
      <c r="M88" s="11"/>
      <c r="N88" s="11"/>
      <c r="O88" s="11"/>
      <c r="P88" s="19"/>
      <c r="Q88" s="19"/>
      <c r="R88" s="19"/>
      <c r="S88" s="19"/>
      <c r="T88" s="19"/>
      <c r="U88" s="19"/>
      <c r="V88" s="19"/>
      <c r="W88" s="19"/>
      <c r="X88" s="19"/>
      <c r="Y88" s="11"/>
      <c r="Z88" s="11"/>
      <c r="AA88" s="11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11"/>
      <c r="AX88" s="11"/>
      <c r="AY88" s="11"/>
      <c r="AZ88" s="11"/>
    </row>
  </sheetData>
  <sheetProtection password="CB5D" sheet="1" objects="1" scenarios="1"/>
  <mergeCells count="56">
    <mergeCell ref="M21:O25"/>
    <mergeCell ref="AS21:AT21"/>
    <mergeCell ref="AS24:AT24"/>
    <mergeCell ref="AS25:AT25"/>
    <mergeCell ref="AS22:AT22"/>
    <mergeCell ref="AS38:AT38"/>
    <mergeCell ref="AS26:AT26"/>
    <mergeCell ref="AS27:AT27"/>
    <mergeCell ref="AS28:AT28"/>
    <mergeCell ref="AS29:AT29"/>
    <mergeCell ref="AS30:AT30"/>
    <mergeCell ref="AS31:AT31"/>
    <mergeCell ref="AS37:AT37"/>
    <mergeCell ref="AS32:AT32"/>
    <mergeCell ref="AS36:AT36"/>
    <mergeCell ref="AS33:AT33"/>
    <mergeCell ref="AS34:AT34"/>
    <mergeCell ref="AS35:AT35"/>
    <mergeCell ref="AS23:AT23"/>
    <mergeCell ref="AS14:AT14"/>
    <mergeCell ref="AS19:AT19"/>
    <mergeCell ref="AS20:AT20"/>
    <mergeCell ref="AS8:AT8"/>
    <mergeCell ref="AS9:AT9"/>
    <mergeCell ref="AS12:AT12"/>
    <mergeCell ref="M7:O20"/>
    <mergeCell ref="D7:L31"/>
    <mergeCell ref="AS15:AT15"/>
    <mergeCell ref="AS16:AT16"/>
    <mergeCell ref="AS17:AT17"/>
    <mergeCell ref="AS18:AT18"/>
    <mergeCell ref="AS13:AT13"/>
    <mergeCell ref="AS10:AT10"/>
    <mergeCell ref="AS11:AT11"/>
    <mergeCell ref="AS7:AT7"/>
    <mergeCell ref="D32:L56"/>
    <mergeCell ref="M32:O45"/>
    <mergeCell ref="AS39:AT39"/>
    <mergeCell ref="AS40:AT40"/>
    <mergeCell ref="AS41:AT41"/>
    <mergeCell ref="AS42:AT42"/>
    <mergeCell ref="AS43:AT43"/>
    <mergeCell ref="AS44:AT44"/>
    <mergeCell ref="AS45:AT45"/>
    <mergeCell ref="M46:O52"/>
    <mergeCell ref="AS46:AT46"/>
    <mergeCell ref="AS47:AT47"/>
    <mergeCell ref="AS48:AT48"/>
    <mergeCell ref="AS49:AT49"/>
    <mergeCell ref="AS54:AT54"/>
    <mergeCell ref="AS55:AT55"/>
    <mergeCell ref="AS56:AT56"/>
    <mergeCell ref="AS50:AT50"/>
    <mergeCell ref="AS51:AT51"/>
    <mergeCell ref="AS52:AT52"/>
    <mergeCell ref="AS53:AT53"/>
  </mergeCells>
  <printOptions horizontalCentered="1"/>
  <pageMargins left="0.7874015748031497" right="0.3937007874015748" top="0.5905511811023623" bottom="0.3937007874015748" header="0.3937007874015748" footer="0.1968503937007874"/>
  <pageSetup horizontalDpi="600" verticalDpi="600" orientation="portrait" paperSize="9" scale="50" r:id="rId1"/>
  <headerFooter alignWithMargins="0">
    <oddHeader>&amp;R&amp;9盲児</oddHeader>
    <oddFooter>&amp;C&amp;14&amp;P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BC97"/>
  <sheetViews>
    <sheetView zoomScale="85" zoomScaleNormal="85" zoomScaleSheetLayoutView="75" workbookViewId="0" topLeftCell="A1">
      <selection activeCell="BB47" sqref="BB47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21"/>
    </row>
    <row r="5" spans="1:55" s="32" customFormat="1" ht="16.5" customHeight="1">
      <c r="A5" s="22" t="s">
        <v>224</v>
      </c>
      <c r="B5" s="23"/>
      <c r="C5" s="24" t="s">
        <v>1453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2" t="s">
        <v>1252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6"/>
      <c r="AZ5" s="26"/>
      <c r="BA5" s="30" t="s">
        <v>1454</v>
      </c>
      <c r="BB5" s="30" t="s">
        <v>1455</v>
      </c>
      <c r="BC5" s="31"/>
    </row>
    <row r="6" spans="1:55" s="32" customFormat="1" ht="16.5" customHeight="1">
      <c r="A6" s="33" t="s">
        <v>1456</v>
      </c>
      <c r="B6" s="34" t="s">
        <v>1457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7"/>
      <c r="AZ6" s="37"/>
      <c r="BA6" s="40" t="s">
        <v>1458</v>
      </c>
      <c r="BB6" s="40" t="s">
        <v>1459</v>
      </c>
      <c r="BC6" s="31"/>
    </row>
    <row r="7" spans="1:54" s="32" customFormat="1" ht="16.5" customHeight="1">
      <c r="A7" s="41">
        <v>31</v>
      </c>
      <c r="B7" s="42">
        <v>5380</v>
      </c>
      <c r="C7" s="43" t="s">
        <v>1128</v>
      </c>
      <c r="D7" s="376" t="s">
        <v>790</v>
      </c>
      <c r="E7" s="377"/>
      <c r="F7" s="377"/>
      <c r="G7" s="377"/>
      <c r="H7" s="377"/>
      <c r="I7" s="378"/>
      <c r="J7" s="376" t="s">
        <v>791</v>
      </c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8"/>
      <c r="V7" s="27" t="s">
        <v>751</v>
      </c>
      <c r="W7" s="27"/>
      <c r="X7" s="27"/>
      <c r="Y7" s="27"/>
      <c r="Z7" s="27"/>
      <c r="AC7" s="26"/>
      <c r="AD7" s="26"/>
      <c r="AE7" s="26"/>
      <c r="AF7" s="102"/>
      <c r="AG7" s="77"/>
      <c r="AH7" s="72"/>
      <c r="AI7" s="72"/>
      <c r="AJ7" s="72"/>
      <c r="AK7" s="77"/>
      <c r="AL7" s="77"/>
      <c r="AM7" s="77"/>
      <c r="AN7" s="77"/>
      <c r="AO7" s="77"/>
      <c r="AP7" s="77"/>
      <c r="AQ7" s="77"/>
      <c r="AR7" s="77"/>
      <c r="AS7" s="72"/>
      <c r="AT7" s="72"/>
      <c r="AU7" s="72"/>
      <c r="AV7" s="72"/>
      <c r="AW7" s="72"/>
      <c r="AX7" s="75"/>
      <c r="AY7" s="38"/>
      <c r="AZ7" s="35"/>
      <c r="BA7" s="76">
        <f>ROUND(AC8,0)</f>
        <v>320</v>
      </c>
      <c r="BB7" s="51" t="s">
        <v>1532</v>
      </c>
    </row>
    <row r="8" spans="1:54" s="32" customFormat="1" ht="16.5" customHeight="1">
      <c r="A8" s="41">
        <v>31</v>
      </c>
      <c r="B8" s="42">
        <v>5381</v>
      </c>
      <c r="C8" s="43" t="s">
        <v>1129</v>
      </c>
      <c r="D8" s="382"/>
      <c r="E8" s="383"/>
      <c r="F8" s="383"/>
      <c r="G8" s="383"/>
      <c r="H8" s="383"/>
      <c r="I8" s="384"/>
      <c r="J8" s="382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4"/>
      <c r="V8" s="38"/>
      <c r="W8" s="38"/>
      <c r="X8" s="38"/>
      <c r="Y8" s="38"/>
      <c r="Z8" s="38"/>
      <c r="AA8" s="63"/>
      <c r="AB8" s="63"/>
      <c r="AC8" s="385">
        <v>320</v>
      </c>
      <c r="AD8" s="385"/>
      <c r="AE8" s="75" t="s">
        <v>1465</v>
      </c>
      <c r="AF8" s="103"/>
      <c r="AG8" s="57" t="s">
        <v>1534</v>
      </c>
      <c r="AH8" s="72"/>
      <c r="AI8" s="72"/>
      <c r="AJ8" s="72"/>
      <c r="AK8" s="77"/>
      <c r="AL8" s="77"/>
      <c r="AM8" s="77"/>
      <c r="AN8" s="77"/>
      <c r="AO8" s="77"/>
      <c r="AP8" s="77"/>
      <c r="AQ8" s="77"/>
      <c r="AR8" s="77"/>
      <c r="AS8" s="72"/>
      <c r="AT8" s="72"/>
      <c r="AU8" s="72"/>
      <c r="AV8" s="72"/>
      <c r="AW8" s="72"/>
      <c r="AX8" s="65" t="s">
        <v>336</v>
      </c>
      <c r="AY8" s="386">
        <v>0.965</v>
      </c>
      <c r="AZ8" s="387"/>
      <c r="BA8" s="76">
        <f>ROUND(AC8*AY8,0)</f>
        <v>309</v>
      </c>
      <c r="BB8" s="51"/>
    </row>
    <row r="9" spans="1:54" s="32" customFormat="1" ht="16.5" customHeight="1">
      <c r="A9" s="41">
        <v>31</v>
      </c>
      <c r="B9" s="42">
        <v>5382</v>
      </c>
      <c r="C9" s="43" t="s">
        <v>1130</v>
      </c>
      <c r="D9" s="382"/>
      <c r="E9" s="383"/>
      <c r="F9" s="383"/>
      <c r="G9" s="383"/>
      <c r="H9" s="383"/>
      <c r="I9" s="384"/>
      <c r="J9" s="382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4"/>
      <c r="V9" s="27" t="s">
        <v>755</v>
      </c>
      <c r="W9" s="27"/>
      <c r="X9" s="27"/>
      <c r="Y9" s="27"/>
      <c r="Z9" s="27"/>
      <c r="AC9" s="31"/>
      <c r="AD9" s="31"/>
      <c r="AE9" s="31"/>
      <c r="AF9" s="102"/>
      <c r="AG9" s="77"/>
      <c r="AH9" s="72"/>
      <c r="AI9" s="72"/>
      <c r="AJ9" s="72"/>
      <c r="AK9" s="77"/>
      <c r="AL9" s="77"/>
      <c r="AM9" s="77"/>
      <c r="AN9" s="77"/>
      <c r="AO9" s="77"/>
      <c r="AP9" s="77"/>
      <c r="AQ9" s="77"/>
      <c r="AR9" s="77"/>
      <c r="AS9" s="72"/>
      <c r="AT9" s="72"/>
      <c r="AU9" s="72"/>
      <c r="AV9" s="72"/>
      <c r="AW9" s="72"/>
      <c r="AX9" s="75"/>
      <c r="AY9" s="38"/>
      <c r="AZ9" s="35"/>
      <c r="BA9" s="76">
        <f>ROUND(AC10,0)</f>
        <v>288</v>
      </c>
      <c r="BB9" s="51"/>
    </row>
    <row r="10" spans="1:54" s="32" customFormat="1" ht="16.5" customHeight="1">
      <c r="A10" s="41">
        <v>31</v>
      </c>
      <c r="B10" s="42">
        <v>5383</v>
      </c>
      <c r="C10" s="43" t="s">
        <v>1131</v>
      </c>
      <c r="D10" s="382"/>
      <c r="E10" s="383"/>
      <c r="F10" s="383"/>
      <c r="G10" s="383"/>
      <c r="H10" s="383"/>
      <c r="I10" s="384"/>
      <c r="J10" s="382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4"/>
      <c r="V10" s="38"/>
      <c r="W10" s="38"/>
      <c r="X10" s="38"/>
      <c r="Y10" s="38"/>
      <c r="Z10" s="38"/>
      <c r="AA10" s="63"/>
      <c r="AB10" s="63"/>
      <c r="AC10" s="385">
        <v>288</v>
      </c>
      <c r="AD10" s="385"/>
      <c r="AE10" s="75" t="s">
        <v>1465</v>
      </c>
      <c r="AF10" s="103"/>
      <c r="AG10" s="57" t="s">
        <v>1534</v>
      </c>
      <c r="AH10" s="72"/>
      <c r="AI10" s="72"/>
      <c r="AJ10" s="72"/>
      <c r="AK10" s="77"/>
      <c r="AL10" s="77"/>
      <c r="AM10" s="77"/>
      <c r="AN10" s="77"/>
      <c r="AO10" s="77"/>
      <c r="AP10" s="77"/>
      <c r="AQ10" s="77"/>
      <c r="AR10" s="77"/>
      <c r="AS10" s="72"/>
      <c r="AT10" s="72"/>
      <c r="AU10" s="72"/>
      <c r="AV10" s="72"/>
      <c r="AW10" s="72"/>
      <c r="AX10" s="65" t="s">
        <v>336</v>
      </c>
      <c r="AY10" s="386">
        <v>0.965</v>
      </c>
      <c r="AZ10" s="387"/>
      <c r="BA10" s="76">
        <f>ROUND(AC10*AY10,0)</f>
        <v>278</v>
      </c>
      <c r="BB10" s="51"/>
    </row>
    <row r="11" spans="1:54" s="32" customFormat="1" ht="16.5" customHeight="1">
      <c r="A11" s="41">
        <v>31</v>
      </c>
      <c r="B11" s="42">
        <v>5384</v>
      </c>
      <c r="C11" s="43" t="s">
        <v>1132</v>
      </c>
      <c r="D11" s="382"/>
      <c r="E11" s="383"/>
      <c r="F11" s="383"/>
      <c r="G11" s="383"/>
      <c r="H11" s="383"/>
      <c r="I11" s="384"/>
      <c r="J11" s="382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4"/>
      <c r="V11" s="27" t="s">
        <v>758</v>
      </c>
      <c r="W11" s="27"/>
      <c r="X11" s="27"/>
      <c r="Y11" s="27"/>
      <c r="Z11" s="27"/>
      <c r="AC11" s="31"/>
      <c r="AD11" s="31"/>
      <c r="AE11" s="31"/>
      <c r="AF11" s="102"/>
      <c r="AG11" s="77"/>
      <c r="AH11" s="72"/>
      <c r="AI11" s="72"/>
      <c r="AJ11" s="72"/>
      <c r="AK11" s="77"/>
      <c r="AL11" s="77"/>
      <c r="AM11" s="77"/>
      <c r="AN11" s="77"/>
      <c r="AO11" s="77"/>
      <c r="AP11" s="77"/>
      <c r="AQ11" s="77"/>
      <c r="AR11" s="77"/>
      <c r="AS11" s="72"/>
      <c r="AT11" s="72"/>
      <c r="AU11" s="72"/>
      <c r="AV11" s="72"/>
      <c r="AW11" s="72"/>
      <c r="AX11" s="75"/>
      <c r="AY11" s="38"/>
      <c r="AZ11" s="35"/>
      <c r="BA11" s="76">
        <f>ROUND(AC12,0)</f>
        <v>252</v>
      </c>
      <c r="BB11" s="51"/>
    </row>
    <row r="12" spans="1:54" s="32" customFormat="1" ht="16.5" customHeight="1">
      <c r="A12" s="41">
        <v>31</v>
      </c>
      <c r="B12" s="42">
        <v>5385</v>
      </c>
      <c r="C12" s="43" t="s">
        <v>1133</v>
      </c>
      <c r="D12" s="382"/>
      <c r="E12" s="383"/>
      <c r="F12" s="383"/>
      <c r="G12" s="383"/>
      <c r="H12" s="383"/>
      <c r="I12" s="384"/>
      <c r="J12" s="379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1"/>
      <c r="V12" s="38"/>
      <c r="W12" s="38"/>
      <c r="X12" s="38"/>
      <c r="Y12" s="38"/>
      <c r="Z12" s="38"/>
      <c r="AA12" s="63"/>
      <c r="AB12" s="63"/>
      <c r="AC12" s="385">
        <v>252</v>
      </c>
      <c r="AD12" s="385"/>
      <c r="AE12" s="75" t="s">
        <v>1465</v>
      </c>
      <c r="AF12" s="103"/>
      <c r="AG12" s="57" t="s">
        <v>1534</v>
      </c>
      <c r="AH12" s="72"/>
      <c r="AI12" s="72"/>
      <c r="AJ12" s="72"/>
      <c r="AK12" s="77"/>
      <c r="AL12" s="77"/>
      <c r="AM12" s="77"/>
      <c r="AN12" s="77"/>
      <c r="AO12" s="77"/>
      <c r="AP12" s="77"/>
      <c r="AQ12" s="77"/>
      <c r="AR12" s="77"/>
      <c r="AS12" s="72"/>
      <c r="AT12" s="72"/>
      <c r="AU12" s="72"/>
      <c r="AV12" s="72"/>
      <c r="AW12" s="72"/>
      <c r="AX12" s="65" t="s">
        <v>336</v>
      </c>
      <c r="AY12" s="386">
        <v>0.965</v>
      </c>
      <c r="AZ12" s="387"/>
      <c r="BA12" s="76">
        <f>ROUND(AC12*AY12,0)</f>
        <v>243</v>
      </c>
      <c r="BB12" s="51"/>
    </row>
    <row r="13" spans="1:54" s="32" customFormat="1" ht="16.5" customHeight="1">
      <c r="A13" s="41">
        <v>31</v>
      </c>
      <c r="B13" s="42">
        <v>5386</v>
      </c>
      <c r="C13" s="43" t="s">
        <v>1134</v>
      </c>
      <c r="D13" s="382"/>
      <c r="E13" s="383"/>
      <c r="F13" s="383"/>
      <c r="G13" s="383"/>
      <c r="H13" s="383"/>
      <c r="I13" s="384"/>
      <c r="J13" s="376" t="s">
        <v>792</v>
      </c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8"/>
      <c r="V13" s="27" t="s">
        <v>751</v>
      </c>
      <c r="W13" s="27"/>
      <c r="X13" s="27"/>
      <c r="Y13" s="27"/>
      <c r="Z13" s="27"/>
      <c r="AC13" s="31"/>
      <c r="AD13" s="31"/>
      <c r="AE13" s="31"/>
      <c r="AF13" s="102"/>
      <c r="AG13" s="77"/>
      <c r="AH13" s="72"/>
      <c r="AI13" s="72"/>
      <c r="AJ13" s="72"/>
      <c r="AK13" s="77"/>
      <c r="AL13" s="77"/>
      <c r="AM13" s="77"/>
      <c r="AN13" s="77"/>
      <c r="AO13" s="77"/>
      <c r="AP13" s="77"/>
      <c r="AQ13" s="77"/>
      <c r="AR13" s="77"/>
      <c r="AS13" s="72"/>
      <c r="AT13" s="72"/>
      <c r="AU13" s="72"/>
      <c r="AV13" s="72"/>
      <c r="AW13" s="72"/>
      <c r="AX13" s="75"/>
      <c r="AY13" s="38"/>
      <c r="AZ13" s="35"/>
      <c r="BA13" s="76">
        <f>ROUND(AC14,0)</f>
        <v>160</v>
      </c>
      <c r="BB13" s="51"/>
    </row>
    <row r="14" spans="1:54" s="32" customFormat="1" ht="16.5" customHeight="1">
      <c r="A14" s="41">
        <v>31</v>
      </c>
      <c r="B14" s="42">
        <v>5387</v>
      </c>
      <c r="C14" s="43" t="s">
        <v>1135</v>
      </c>
      <c r="D14" s="382"/>
      <c r="E14" s="383"/>
      <c r="F14" s="383"/>
      <c r="G14" s="383"/>
      <c r="H14" s="383"/>
      <c r="I14" s="384"/>
      <c r="J14" s="382"/>
      <c r="K14" s="383"/>
      <c r="L14" s="383"/>
      <c r="M14" s="383"/>
      <c r="N14" s="383"/>
      <c r="O14" s="383"/>
      <c r="P14" s="383"/>
      <c r="Q14" s="383"/>
      <c r="R14" s="383"/>
      <c r="S14" s="383"/>
      <c r="T14" s="383"/>
      <c r="U14" s="384"/>
      <c r="V14" s="38"/>
      <c r="W14" s="38"/>
      <c r="X14" s="38"/>
      <c r="Y14" s="38"/>
      <c r="Z14" s="38"/>
      <c r="AA14" s="63"/>
      <c r="AB14" s="63"/>
      <c r="AC14" s="385">
        <v>160</v>
      </c>
      <c r="AD14" s="385"/>
      <c r="AE14" s="75" t="s">
        <v>1465</v>
      </c>
      <c r="AF14" s="103"/>
      <c r="AG14" s="57" t="s">
        <v>1534</v>
      </c>
      <c r="AH14" s="72"/>
      <c r="AI14" s="72"/>
      <c r="AJ14" s="72"/>
      <c r="AK14" s="77"/>
      <c r="AL14" s="77"/>
      <c r="AM14" s="77"/>
      <c r="AN14" s="77"/>
      <c r="AO14" s="77"/>
      <c r="AP14" s="77"/>
      <c r="AQ14" s="77"/>
      <c r="AR14" s="77"/>
      <c r="AS14" s="72"/>
      <c r="AT14" s="72"/>
      <c r="AU14" s="72"/>
      <c r="AV14" s="72"/>
      <c r="AW14" s="72"/>
      <c r="AX14" s="65" t="s">
        <v>336</v>
      </c>
      <c r="AY14" s="386">
        <v>0.965</v>
      </c>
      <c r="AZ14" s="387"/>
      <c r="BA14" s="76">
        <f>ROUND(AC14*AY14,0)</f>
        <v>154</v>
      </c>
      <c r="BB14" s="51"/>
    </row>
    <row r="15" spans="1:54" s="32" customFormat="1" ht="16.5" customHeight="1">
      <c r="A15" s="41">
        <v>31</v>
      </c>
      <c r="B15" s="42">
        <v>5388</v>
      </c>
      <c r="C15" s="43" t="s">
        <v>762</v>
      </c>
      <c r="D15" s="382"/>
      <c r="E15" s="383"/>
      <c r="F15" s="383"/>
      <c r="G15" s="383"/>
      <c r="H15" s="383"/>
      <c r="I15" s="384"/>
      <c r="J15" s="382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4"/>
      <c r="V15" s="27" t="s">
        <v>755</v>
      </c>
      <c r="W15" s="27"/>
      <c r="X15" s="27"/>
      <c r="Y15" s="27"/>
      <c r="Z15" s="27"/>
      <c r="AC15" s="31"/>
      <c r="AD15" s="31"/>
      <c r="AE15" s="31"/>
      <c r="AF15" s="102"/>
      <c r="AG15" s="77"/>
      <c r="AH15" s="72"/>
      <c r="AI15" s="72"/>
      <c r="AJ15" s="72"/>
      <c r="AK15" s="77"/>
      <c r="AL15" s="77"/>
      <c r="AM15" s="77"/>
      <c r="AN15" s="77"/>
      <c r="AO15" s="77"/>
      <c r="AP15" s="77"/>
      <c r="AQ15" s="77"/>
      <c r="AR15" s="77"/>
      <c r="AS15" s="72"/>
      <c r="AT15" s="72"/>
      <c r="AU15" s="72"/>
      <c r="AV15" s="72"/>
      <c r="AW15" s="72"/>
      <c r="AX15" s="75"/>
      <c r="AY15" s="38"/>
      <c r="AZ15" s="35"/>
      <c r="BA15" s="76">
        <f>ROUND(AC16,0)</f>
        <v>144</v>
      </c>
      <c r="BB15" s="51"/>
    </row>
    <row r="16" spans="1:54" s="32" customFormat="1" ht="16.5" customHeight="1">
      <c r="A16" s="41">
        <v>31</v>
      </c>
      <c r="B16" s="42">
        <v>5389</v>
      </c>
      <c r="C16" s="43" t="s">
        <v>763</v>
      </c>
      <c r="D16" s="382"/>
      <c r="E16" s="383"/>
      <c r="F16" s="383"/>
      <c r="G16" s="383"/>
      <c r="H16" s="383"/>
      <c r="I16" s="384"/>
      <c r="J16" s="382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4"/>
      <c r="V16" s="38"/>
      <c r="W16" s="38"/>
      <c r="X16" s="38"/>
      <c r="Y16" s="38"/>
      <c r="Z16" s="38"/>
      <c r="AA16" s="63"/>
      <c r="AB16" s="63"/>
      <c r="AC16" s="385">
        <v>144</v>
      </c>
      <c r="AD16" s="385"/>
      <c r="AE16" s="75" t="s">
        <v>1465</v>
      </c>
      <c r="AF16" s="103"/>
      <c r="AG16" s="57" t="s">
        <v>1534</v>
      </c>
      <c r="AH16" s="72"/>
      <c r="AI16" s="72"/>
      <c r="AJ16" s="72"/>
      <c r="AK16" s="77"/>
      <c r="AL16" s="77"/>
      <c r="AM16" s="77"/>
      <c r="AN16" s="77"/>
      <c r="AO16" s="77"/>
      <c r="AP16" s="77"/>
      <c r="AQ16" s="77"/>
      <c r="AR16" s="77"/>
      <c r="AS16" s="72"/>
      <c r="AT16" s="72"/>
      <c r="AU16" s="72"/>
      <c r="AV16" s="72"/>
      <c r="AW16" s="72"/>
      <c r="AX16" s="65" t="s">
        <v>336</v>
      </c>
      <c r="AY16" s="386">
        <v>0.965</v>
      </c>
      <c r="AZ16" s="387"/>
      <c r="BA16" s="76">
        <f>ROUND(AC16*AY16,0)</f>
        <v>139</v>
      </c>
      <c r="BB16" s="51"/>
    </row>
    <row r="17" spans="1:54" s="32" customFormat="1" ht="16.5" customHeight="1">
      <c r="A17" s="41">
        <v>31</v>
      </c>
      <c r="B17" s="42">
        <v>5390</v>
      </c>
      <c r="C17" s="43" t="s">
        <v>764</v>
      </c>
      <c r="D17" s="382"/>
      <c r="E17" s="383"/>
      <c r="F17" s="383"/>
      <c r="G17" s="383"/>
      <c r="H17" s="383"/>
      <c r="I17" s="384"/>
      <c r="J17" s="382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4"/>
      <c r="V17" s="27" t="s">
        <v>758</v>
      </c>
      <c r="W17" s="27"/>
      <c r="X17" s="27"/>
      <c r="Y17" s="27"/>
      <c r="Z17" s="27"/>
      <c r="AC17" s="31"/>
      <c r="AD17" s="31"/>
      <c r="AE17" s="31"/>
      <c r="AF17" s="102"/>
      <c r="AG17" s="77"/>
      <c r="AH17" s="72"/>
      <c r="AI17" s="72"/>
      <c r="AJ17" s="72"/>
      <c r="AK17" s="77"/>
      <c r="AL17" s="77"/>
      <c r="AM17" s="77"/>
      <c r="AN17" s="77"/>
      <c r="AO17" s="77"/>
      <c r="AP17" s="77"/>
      <c r="AQ17" s="77"/>
      <c r="AR17" s="77"/>
      <c r="AS17" s="72"/>
      <c r="AT17" s="72"/>
      <c r="AU17" s="72"/>
      <c r="AV17" s="72"/>
      <c r="AW17" s="72"/>
      <c r="AX17" s="75"/>
      <c r="AY17" s="38"/>
      <c r="AZ17" s="35"/>
      <c r="BA17" s="76">
        <f>ROUND(AC18,0)</f>
        <v>126</v>
      </c>
      <c r="BB17" s="51"/>
    </row>
    <row r="18" spans="1:54" s="32" customFormat="1" ht="16.5" customHeight="1">
      <c r="A18" s="41">
        <v>31</v>
      </c>
      <c r="B18" s="42">
        <v>5391</v>
      </c>
      <c r="C18" s="43" t="s">
        <v>765</v>
      </c>
      <c r="D18" s="379"/>
      <c r="E18" s="380"/>
      <c r="F18" s="380"/>
      <c r="G18" s="380"/>
      <c r="H18" s="380"/>
      <c r="I18" s="381"/>
      <c r="J18" s="379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1"/>
      <c r="V18" s="38"/>
      <c r="W18" s="38"/>
      <c r="X18" s="38"/>
      <c r="Y18" s="38"/>
      <c r="Z18" s="38"/>
      <c r="AA18" s="63"/>
      <c r="AB18" s="63"/>
      <c r="AC18" s="385">
        <v>126</v>
      </c>
      <c r="AD18" s="385"/>
      <c r="AE18" s="75" t="s">
        <v>1465</v>
      </c>
      <c r="AF18" s="103"/>
      <c r="AG18" s="117" t="s">
        <v>1534</v>
      </c>
      <c r="AH18" s="72"/>
      <c r="AI18" s="72"/>
      <c r="AJ18" s="72"/>
      <c r="AK18" s="77"/>
      <c r="AL18" s="77"/>
      <c r="AM18" s="77"/>
      <c r="AN18" s="77"/>
      <c r="AO18" s="77"/>
      <c r="AP18" s="77"/>
      <c r="AQ18" s="77"/>
      <c r="AR18" s="77"/>
      <c r="AS18" s="72"/>
      <c r="AT18" s="72"/>
      <c r="AU18" s="72"/>
      <c r="AV18" s="72"/>
      <c r="AW18" s="72"/>
      <c r="AX18" s="65" t="s">
        <v>336</v>
      </c>
      <c r="AY18" s="386">
        <v>0.965</v>
      </c>
      <c r="AZ18" s="387"/>
      <c r="BA18" s="76">
        <f>ROUND(AC18*AY18,0)</f>
        <v>122</v>
      </c>
      <c r="BB18" s="81"/>
    </row>
    <row r="19" spans="1:54" s="32" customFormat="1" ht="16.5" customHeight="1">
      <c r="A19" s="41">
        <v>31</v>
      </c>
      <c r="B19" s="42">
        <v>5340</v>
      </c>
      <c r="C19" s="43" t="s">
        <v>484</v>
      </c>
      <c r="D19" s="376" t="s">
        <v>1749</v>
      </c>
      <c r="E19" s="377"/>
      <c r="F19" s="377"/>
      <c r="G19" s="377"/>
      <c r="H19" s="377"/>
      <c r="I19" s="378"/>
      <c r="J19" s="73" t="s">
        <v>505</v>
      </c>
      <c r="K19" s="174"/>
      <c r="L19" s="73"/>
      <c r="M19" s="174"/>
      <c r="N19" s="174"/>
      <c r="O19" s="174"/>
      <c r="P19" s="174"/>
      <c r="Q19" s="174"/>
      <c r="R19" s="77"/>
      <c r="S19" s="77"/>
      <c r="T19" s="73"/>
      <c r="U19" s="73"/>
      <c r="V19" s="73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439">
        <v>561</v>
      </c>
      <c r="AV19" s="439"/>
      <c r="AW19" s="78" t="s">
        <v>1841</v>
      </c>
      <c r="AX19" s="78"/>
      <c r="AY19" s="73"/>
      <c r="AZ19" s="73"/>
      <c r="BA19" s="50">
        <f>ROUND(AU19,0)</f>
        <v>561</v>
      </c>
      <c r="BB19" s="133" t="s">
        <v>332</v>
      </c>
    </row>
    <row r="20" spans="1:54" s="32" customFormat="1" ht="16.5" customHeight="1">
      <c r="A20" s="41">
        <v>31</v>
      </c>
      <c r="B20" s="42">
        <v>5341</v>
      </c>
      <c r="C20" s="43" t="s">
        <v>485</v>
      </c>
      <c r="D20" s="379"/>
      <c r="E20" s="380"/>
      <c r="F20" s="380"/>
      <c r="G20" s="380"/>
      <c r="H20" s="380"/>
      <c r="I20" s="381"/>
      <c r="J20" s="73" t="s">
        <v>506</v>
      </c>
      <c r="K20" s="176"/>
      <c r="L20" s="38"/>
      <c r="M20" s="176"/>
      <c r="N20" s="176"/>
      <c r="O20" s="176"/>
      <c r="P20" s="176"/>
      <c r="Q20" s="176"/>
      <c r="R20" s="63"/>
      <c r="S20" s="63"/>
      <c r="T20" s="38"/>
      <c r="U20" s="38"/>
      <c r="V20" s="73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374">
        <v>1122</v>
      </c>
      <c r="AV20" s="385"/>
      <c r="AW20" s="75" t="s">
        <v>1841</v>
      </c>
      <c r="AX20" s="75"/>
      <c r="AY20" s="38"/>
      <c r="AZ20" s="38"/>
      <c r="BA20" s="76">
        <f>ROUND(AU20,0)</f>
        <v>1122</v>
      </c>
      <c r="BB20" s="81"/>
    </row>
    <row r="21" spans="1:54" s="32" customFormat="1" ht="16.5" customHeight="1">
      <c r="A21" s="41">
        <v>31</v>
      </c>
      <c r="B21" s="42">
        <v>5392</v>
      </c>
      <c r="C21" s="43" t="s">
        <v>507</v>
      </c>
      <c r="D21" s="489" t="s">
        <v>1001</v>
      </c>
      <c r="E21" s="490"/>
      <c r="F21" s="490"/>
      <c r="G21" s="490"/>
      <c r="H21" s="490"/>
      <c r="I21" s="491"/>
      <c r="J21" s="498" t="s">
        <v>508</v>
      </c>
      <c r="K21" s="499"/>
      <c r="L21" s="499"/>
      <c r="M21" s="499"/>
      <c r="N21" s="499"/>
      <c r="O21" s="499"/>
      <c r="P21" s="499"/>
      <c r="Q21" s="499"/>
      <c r="R21" s="499"/>
      <c r="S21" s="499"/>
      <c r="T21" s="500"/>
      <c r="U21" s="47" t="s">
        <v>751</v>
      </c>
      <c r="V21" s="27"/>
      <c r="W21" s="27"/>
      <c r="X21" s="27"/>
      <c r="Y21" s="27"/>
      <c r="Z21" s="173"/>
      <c r="AA21" s="130"/>
      <c r="AB21" s="173"/>
      <c r="AC21" s="173"/>
      <c r="AD21" s="173"/>
      <c r="AE21" s="173"/>
      <c r="AF21" s="102"/>
      <c r="AG21" s="77"/>
      <c r="AH21" s="174"/>
      <c r="AI21" s="174"/>
      <c r="AJ21" s="174"/>
      <c r="AK21" s="77"/>
      <c r="AL21" s="77"/>
      <c r="AM21" s="77"/>
      <c r="AN21" s="77"/>
      <c r="AO21" s="77"/>
      <c r="AP21" s="77"/>
      <c r="AQ21" s="77"/>
      <c r="AR21" s="77"/>
      <c r="AS21" s="174"/>
      <c r="AT21" s="174"/>
      <c r="AU21" s="174"/>
      <c r="AV21" s="174"/>
      <c r="AW21" s="174"/>
      <c r="AX21" s="75"/>
      <c r="AY21" s="38"/>
      <c r="AZ21" s="35"/>
      <c r="BA21" s="76">
        <f>ROUND(AC22,0)</f>
        <v>160</v>
      </c>
      <c r="BB21" s="51" t="s">
        <v>1532</v>
      </c>
    </row>
    <row r="22" spans="1:54" s="32" customFormat="1" ht="16.5" customHeight="1">
      <c r="A22" s="41">
        <v>31</v>
      </c>
      <c r="B22" s="42">
        <v>5393</v>
      </c>
      <c r="C22" s="43" t="s">
        <v>934</v>
      </c>
      <c r="D22" s="492"/>
      <c r="E22" s="493"/>
      <c r="F22" s="493"/>
      <c r="G22" s="493"/>
      <c r="H22" s="493"/>
      <c r="I22" s="494"/>
      <c r="J22" s="501"/>
      <c r="K22" s="502"/>
      <c r="L22" s="502"/>
      <c r="M22" s="502"/>
      <c r="N22" s="502"/>
      <c r="O22" s="502"/>
      <c r="P22" s="502"/>
      <c r="Q22" s="502"/>
      <c r="R22" s="502"/>
      <c r="S22" s="502"/>
      <c r="T22" s="503"/>
      <c r="U22" s="62"/>
      <c r="V22" s="38"/>
      <c r="W22" s="38"/>
      <c r="X22" s="38"/>
      <c r="Y22" s="38"/>
      <c r="Z22" s="63"/>
      <c r="AA22" s="131"/>
      <c r="AB22" s="63"/>
      <c r="AC22" s="385">
        <v>160</v>
      </c>
      <c r="AD22" s="385"/>
      <c r="AE22" s="75" t="s">
        <v>1465</v>
      </c>
      <c r="AF22" s="103"/>
      <c r="AG22" s="57" t="s">
        <v>1534</v>
      </c>
      <c r="AH22" s="174"/>
      <c r="AI22" s="174"/>
      <c r="AJ22" s="174"/>
      <c r="AK22" s="77"/>
      <c r="AL22" s="77"/>
      <c r="AM22" s="77"/>
      <c r="AN22" s="77"/>
      <c r="AO22" s="77"/>
      <c r="AP22" s="77"/>
      <c r="AQ22" s="77"/>
      <c r="AR22" s="77"/>
      <c r="AS22" s="174"/>
      <c r="AT22" s="174"/>
      <c r="AU22" s="174"/>
      <c r="AV22" s="174"/>
      <c r="AW22" s="174"/>
      <c r="AX22" s="65" t="s">
        <v>1597</v>
      </c>
      <c r="AY22" s="386">
        <v>0.965</v>
      </c>
      <c r="AZ22" s="387"/>
      <c r="BA22" s="76">
        <f>ROUND(AC22*AY22,0)</f>
        <v>154</v>
      </c>
      <c r="BB22" s="51"/>
    </row>
    <row r="23" spans="1:54" s="32" customFormat="1" ht="16.5" customHeight="1">
      <c r="A23" s="41">
        <v>31</v>
      </c>
      <c r="B23" s="42">
        <v>5394</v>
      </c>
      <c r="C23" s="43" t="s">
        <v>935</v>
      </c>
      <c r="D23" s="492"/>
      <c r="E23" s="493"/>
      <c r="F23" s="493"/>
      <c r="G23" s="493"/>
      <c r="H23" s="493"/>
      <c r="I23" s="494"/>
      <c r="J23" s="501"/>
      <c r="K23" s="502"/>
      <c r="L23" s="502"/>
      <c r="M23" s="502"/>
      <c r="N23" s="502"/>
      <c r="O23" s="502"/>
      <c r="P23" s="502"/>
      <c r="Q23" s="502"/>
      <c r="R23" s="502"/>
      <c r="S23" s="502"/>
      <c r="T23" s="503"/>
      <c r="U23" s="47" t="s">
        <v>755</v>
      </c>
      <c r="V23" s="27"/>
      <c r="W23" s="27"/>
      <c r="X23" s="27"/>
      <c r="Y23" s="27"/>
      <c r="Z23" s="173"/>
      <c r="AA23" s="130"/>
      <c r="AB23" s="173"/>
      <c r="AC23" s="173"/>
      <c r="AD23" s="173"/>
      <c r="AE23" s="173"/>
      <c r="AF23" s="102"/>
      <c r="AG23" s="77"/>
      <c r="AH23" s="174"/>
      <c r="AI23" s="174"/>
      <c r="AJ23" s="174"/>
      <c r="AK23" s="77"/>
      <c r="AL23" s="77"/>
      <c r="AM23" s="77"/>
      <c r="AN23" s="77"/>
      <c r="AO23" s="77"/>
      <c r="AP23" s="77"/>
      <c r="AQ23" s="77"/>
      <c r="AR23" s="77"/>
      <c r="AS23" s="174"/>
      <c r="AT23" s="174"/>
      <c r="AU23" s="174"/>
      <c r="AV23" s="174"/>
      <c r="AW23" s="174"/>
      <c r="AX23" s="75"/>
      <c r="AY23" s="38"/>
      <c r="AZ23" s="35"/>
      <c r="BA23" s="76">
        <f>ROUND(AC24,0)</f>
        <v>144</v>
      </c>
      <c r="BB23" s="51"/>
    </row>
    <row r="24" spans="1:54" s="32" customFormat="1" ht="16.5" customHeight="1">
      <c r="A24" s="41">
        <v>31</v>
      </c>
      <c r="B24" s="42">
        <v>5395</v>
      </c>
      <c r="C24" s="43" t="s">
        <v>936</v>
      </c>
      <c r="D24" s="492"/>
      <c r="E24" s="493"/>
      <c r="F24" s="493"/>
      <c r="G24" s="493"/>
      <c r="H24" s="493"/>
      <c r="I24" s="494"/>
      <c r="J24" s="501"/>
      <c r="K24" s="502"/>
      <c r="L24" s="502"/>
      <c r="M24" s="502"/>
      <c r="N24" s="502"/>
      <c r="O24" s="502"/>
      <c r="P24" s="502"/>
      <c r="Q24" s="502"/>
      <c r="R24" s="502"/>
      <c r="S24" s="502"/>
      <c r="T24" s="503"/>
      <c r="U24" s="62"/>
      <c r="V24" s="38"/>
      <c r="W24" s="38"/>
      <c r="X24" s="38"/>
      <c r="Y24" s="38"/>
      <c r="Z24" s="63"/>
      <c r="AA24" s="131"/>
      <c r="AB24" s="63"/>
      <c r="AC24" s="385">
        <v>144</v>
      </c>
      <c r="AD24" s="385"/>
      <c r="AE24" s="75" t="s">
        <v>1465</v>
      </c>
      <c r="AF24" s="103"/>
      <c r="AG24" s="57" t="s">
        <v>1534</v>
      </c>
      <c r="AH24" s="174"/>
      <c r="AI24" s="174"/>
      <c r="AJ24" s="174"/>
      <c r="AK24" s="77"/>
      <c r="AL24" s="77"/>
      <c r="AM24" s="77"/>
      <c r="AN24" s="77"/>
      <c r="AO24" s="77"/>
      <c r="AP24" s="77"/>
      <c r="AQ24" s="77"/>
      <c r="AR24" s="77"/>
      <c r="AS24" s="174"/>
      <c r="AT24" s="174"/>
      <c r="AU24" s="174"/>
      <c r="AV24" s="174"/>
      <c r="AW24" s="174"/>
      <c r="AX24" s="65" t="s">
        <v>1597</v>
      </c>
      <c r="AY24" s="386">
        <v>0.965</v>
      </c>
      <c r="AZ24" s="387"/>
      <c r="BA24" s="76">
        <f>ROUND(AC24*AY24,0)</f>
        <v>139</v>
      </c>
      <c r="BB24" s="51"/>
    </row>
    <row r="25" spans="1:54" s="32" customFormat="1" ht="16.5" customHeight="1">
      <c r="A25" s="41">
        <v>31</v>
      </c>
      <c r="B25" s="42">
        <v>5396</v>
      </c>
      <c r="C25" s="43" t="s">
        <v>937</v>
      </c>
      <c r="D25" s="492"/>
      <c r="E25" s="493"/>
      <c r="F25" s="493"/>
      <c r="G25" s="493"/>
      <c r="H25" s="493"/>
      <c r="I25" s="494"/>
      <c r="J25" s="501"/>
      <c r="K25" s="502"/>
      <c r="L25" s="502"/>
      <c r="M25" s="502"/>
      <c r="N25" s="502"/>
      <c r="O25" s="502"/>
      <c r="P25" s="502"/>
      <c r="Q25" s="502"/>
      <c r="R25" s="502"/>
      <c r="S25" s="502"/>
      <c r="T25" s="503"/>
      <c r="U25" s="47" t="s">
        <v>758</v>
      </c>
      <c r="V25" s="27"/>
      <c r="W25" s="27"/>
      <c r="X25" s="27"/>
      <c r="Y25" s="27"/>
      <c r="Z25" s="173"/>
      <c r="AA25" s="130"/>
      <c r="AB25" s="173"/>
      <c r="AC25" s="173"/>
      <c r="AD25" s="173"/>
      <c r="AE25" s="173"/>
      <c r="AF25" s="102"/>
      <c r="AG25" s="77"/>
      <c r="AH25" s="174"/>
      <c r="AI25" s="174"/>
      <c r="AJ25" s="174"/>
      <c r="AK25" s="77"/>
      <c r="AL25" s="77"/>
      <c r="AM25" s="77"/>
      <c r="AN25" s="77"/>
      <c r="AO25" s="77"/>
      <c r="AP25" s="77"/>
      <c r="AQ25" s="77"/>
      <c r="AR25" s="77"/>
      <c r="AS25" s="174"/>
      <c r="AT25" s="174"/>
      <c r="AU25" s="174"/>
      <c r="AV25" s="174"/>
      <c r="AW25" s="174"/>
      <c r="AX25" s="75"/>
      <c r="AY25" s="38"/>
      <c r="AZ25" s="35"/>
      <c r="BA25" s="76">
        <f>ROUND(AC26,0)</f>
        <v>126</v>
      </c>
      <c r="BB25" s="51"/>
    </row>
    <row r="26" spans="1:54" s="32" customFormat="1" ht="16.5" customHeight="1">
      <c r="A26" s="41">
        <v>31</v>
      </c>
      <c r="B26" s="42">
        <v>5397</v>
      </c>
      <c r="C26" s="43" t="s">
        <v>938</v>
      </c>
      <c r="D26" s="495"/>
      <c r="E26" s="496"/>
      <c r="F26" s="496"/>
      <c r="G26" s="496"/>
      <c r="H26" s="496"/>
      <c r="I26" s="497"/>
      <c r="J26" s="504"/>
      <c r="K26" s="505"/>
      <c r="L26" s="505"/>
      <c r="M26" s="505"/>
      <c r="N26" s="505"/>
      <c r="O26" s="505"/>
      <c r="P26" s="505"/>
      <c r="Q26" s="505"/>
      <c r="R26" s="505"/>
      <c r="S26" s="505"/>
      <c r="T26" s="506"/>
      <c r="U26" s="62"/>
      <c r="V26" s="38"/>
      <c r="W26" s="38"/>
      <c r="X26" s="38"/>
      <c r="Y26" s="38"/>
      <c r="Z26" s="63"/>
      <c r="AA26" s="131"/>
      <c r="AB26" s="63"/>
      <c r="AC26" s="385">
        <v>126</v>
      </c>
      <c r="AD26" s="385"/>
      <c r="AE26" s="75" t="s">
        <v>1465</v>
      </c>
      <c r="AF26" s="103"/>
      <c r="AG26" s="57" t="s">
        <v>1534</v>
      </c>
      <c r="AH26" s="174"/>
      <c r="AI26" s="174"/>
      <c r="AJ26" s="174"/>
      <c r="AK26" s="77"/>
      <c r="AL26" s="77"/>
      <c r="AM26" s="77"/>
      <c r="AN26" s="77"/>
      <c r="AO26" s="77"/>
      <c r="AP26" s="77"/>
      <c r="AQ26" s="77"/>
      <c r="AR26" s="77"/>
      <c r="AS26" s="174"/>
      <c r="AT26" s="174"/>
      <c r="AU26" s="174"/>
      <c r="AV26" s="174"/>
      <c r="AW26" s="174"/>
      <c r="AX26" s="65" t="s">
        <v>1597</v>
      </c>
      <c r="AY26" s="386">
        <v>0.965</v>
      </c>
      <c r="AZ26" s="387"/>
      <c r="BA26" s="76">
        <f>ROUND(AC26*AY26,0)</f>
        <v>122</v>
      </c>
      <c r="BB26" s="51"/>
    </row>
    <row r="27" spans="1:55" s="32" customFormat="1" ht="16.5" customHeight="1">
      <c r="A27" s="201">
        <v>31</v>
      </c>
      <c r="B27" s="202">
        <v>5490</v>
      </c>
      <c r="C27" s="169" t="s">
        <v>1731</v>
      </c>
      <c r="D27" s="247" t="s">
        <v>1079</v>
      </c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11"/>
      <c r="U27" s="204" t="s">
        <v>45</v>
      </c>
      <c r="V27" s="163"/>
      <c r="W27" s="163"/>
      <c r="X27" s="163"/>
      <c r="Y27" s="163"/>
      <c r="Z27" s="163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4"/>
      <c r="AN27" s="164"/>
      <c r="AO27" s="164"/>
      <c r="AP27" s="164"/>
      <c r="AQ27" s="164"/>
      <c r="AR27" s="164"/>
      <c r="AS27" s="164"/>
      <c r="AT27" s="164"/>
      <c r="AU27" s="409">
        <v>7</v>
      </c>
      <c r="AV27" s="409"/>
      <c r="AW27" s="184" t="s">
        <v>1841</v>
      </c>
      <c r="AX27" s="177"/>
      <c r="AY27" s="165"/>
      <c r="AZ27" s="185"/>
      <c r="BA27" s="182">
        <f>ROUND(AU27,0)</f>
        <v>7</v>
      </c>
      <c r="BB27" s="183"/>
      <c r="BC27" s="31"/>
    </row>
    <row r="28" spans="1:55" s="32" customFormat="1" ht="16.5" customHeight="1">
      <c r="A28" s="201">
        <v>31</v>
      </c>
      <c r="B28" s="202">
        <v>5491</v>
      </c>
      <c r="C28" s="169" t="s">
        <v>1732</v>
      </c>
      <c r="D28" s="203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85"/>
      <c r="U28" s="204" t="s">
        <v>1075</v>
      </c>
      <c r="V28" s="163"/>
      <c r="W28" s="163"/>
      <c r="X28" s="163"/>
      <c r="Y28" s="163"/>
      <c r="Z28" s="163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4"/>
      <c r="AN28" s="164"/>
      <c r="AO28" s="164"/>
      <c r="AP28" s="164"/>
      <c r="AQ28" s="164"/>
      <c r="AR28" s="164"/>
      <c r="AS28" s="164"/>
      <c r="AT28" s="164"/>
      <c r="AU28" s="354">
        <v>4</v>
      </c>
      <c r="AV28" s="354"/>
      <c r="AW28" s="184" t="s">
        <v>1841</v>
      </c>
      <c r="AX28" s="177"/>
      <c r="AY28" s="165"/>
      <c r="AZ28" s="185"/>
      <c r="BA28" s="182">
        <f>ROUND(AU28,0)</f>
        <v>4</v>
      </c>
      <c r="BB28" s="206"/>
      <c r="BC28" s="31"/>
    </row>
    <row r="29" spans="1:55" s="32" customFormat="1" ht="16.5" customHeight="1">
      <c r="A29" s="201">
        <v>31</v>
      </c>
      <c r="B29" s="202">
        <v>5480</v>
      </c>
      <c r="C29" s="169" t="s">
        <v>87</v>
      </c>
      <c r="D29" s="163" t="s">
        <v>136</v>
      </c>
      <c r="E29" s="163"/>
      <c r="F29" s="163"/>
      <c r="G29" s="163"/>
      <c r="H29" s="163"/>
      <c r="I29" s="163"/>
      <c r="J29" s="163"/>
      <c r="K29" s="163"/>
      <c r="L29" s="163"/>
      <c r="M29" s="167"/>
      <c r="N29" s="205"/>
      <c r="O29" s="205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409">
        <v>500</v>
      </c>
      <c r="AV29" s="409"/>
      <c r="AW29" s="184" t="s">
        <v>1841</v>
      </c>
      <c r="AX29" s="177"/>
      <c r="AY29" s="165"/>
      <c r="AZ29" s="185"/>
      <c r="BA29" s="289">
        <f>ROUND(AU29,0)</f>
        <v>500</v>
      </c>
      <c r="BB29" s="206" t="s">
        <v>442</v>
      </c>
      <c r="BC29" s="31"/>
    </row>
    <row r="30" spans="1:54" s="32" customFormat="1" ht="16.5" customHeight="1">
      <c r="A30" s="201">
        <v>31</v>
      </c>
      <c r="B30" s="301">
        <v>5136</v>
      </c>
      <c r="C30" s="169" t="s">
        <v>19</v>
      </c>
      <c r="D30" s="355" t="s">
        <v>20</v>
      </c>
      <c r="E30" s="356"/>
      <c r="F30" s="356"/>
      <c r="G30" s="356"/>
      <c r="H30" s="356"/>
      <c r="I30" s="357"/>
      <c r="J30" s="207" t="s">
        <v>21</v>
      </c>
      <c r="K30" s="210"/>
      <c r="L30" s="207"/>
      <c r="M30" s="207"/>
      <c r="N30" s="207"/>
      <c r="O30" s="207"/>
      <c r="P30" s="207"/>
      <c r="Q30" s="207"/>
      <c r="R30" s="207"/>
      <c r="S30" s="207"/>
      <c r="T30" s="211"/>
      <c r="U30" s="165" t="s">
        <v>1182</v>
      </c>
      <c r="V30" s="164"/>
      <c r="W30" s="164"/>
      <c r="X30" s="164"/>
      <c r="Y30" s="164"/>
      <c r="Z30" s="167"/>
      <c r="AA30" s="167"/>
      <c r="AB30" s="167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409">
        <v>27</v>
      </c>
      <c r="AV30" s="409"/>
      <c r="AW30" s="177" t="s">
        <v>1841</v>
      </c>
      <c r="AX30" s="177"/>
      <c r="AY30" s="165"/>
      <c r="AZ30" s="165"/>
      <c r="BA30" s="218">
        <f>ROUND(AU30,0)</f>
        <v>27</v>
      </c>
      <c r="BB30" s="269" t="s">
        <v>150</v>
      </c>
    </row>
    <row r="31" spans="1:54" s="32" customFormat="1" ht="16.5" customHeight="1">
      <c r="A31" s="186">
        <v>31</v>
      </c>
      <c r="B31" s="302">
        <v>5130</v>
      </c>
      <c r="C31" s="188" t="s">
        <v>22</v>
      </c>
      <c r="D31" s="358"/>
      <c r="E31" s="359"/>
      <c r="F31" s="359"/>
      <c r="G31" s="359"/>
      <c r="H31" s="359"/>
      <c r="I31" s="360"/>
      <c r="J31" s="212"/>
      <c r="K31" s="213"/>
      <c r="L31" s="212"/>
      <c r="M31" s="212"/>
      <c r="N31" s="212"/>
      <c r="O31" s="212"/>
      <c r="P31" s="212"/>
      <c r="Q31" s="213"/>
      <c r="R31" s="213"/>
      <c r="S31" s="213"/>
      <c r="T31" s="214"/>
      <c r="U31" s="189" t="s">
        <v>864</v>
      </c>
      <c r="V31" s="223"/>
      <c r="W31" s="223"/>
      <c r="X31" s="223"/>
      <c r="Y31" s="223"/>
      <c r="Z31" s="257"/>
      <c r="AA31" s="257"/>
      <c r="AB31" s="257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410">
        <v>22</v>
      </c>
      <c r="AV31" s="410"/>
      <c r="AW31" s="193" t="s">
        <v>1841</v>
      </c>
      <c r="AX31" s="193"/>
      <c r="AY31" s="194"/>
      <c r="AZ31" s="195"/>
      <c r="BA31" s="208">
        <f aca="true" t="shared" si="0" ref="BA31:BA43">ROUND(AU31,0)</f>
        <v>22</v>
      </c>
      <c r="BB31" s="298"/>
    </row>
    <row r="32" spans="1:54" s="32" customFormat="1" ht="16.5" customHeight="1">
      <c r="A32" s="186">
        <v>31</v>
      </c>
      <c r="B32" s="302">
        <v>5131</v>
      </c>
      <c r="C32" s="188" t="s">
        <v>23</v>
      </c>
      <c r="D32" s="358"/>
      <c r="E32" s="359"/>
      <c r="F32" s="359"/>
      <c r="G32" s="359"/>
      <c r="H32" s="359"/>
      <c r="I32" s="360"/>
      <c r="J32" s="213"/>
      <c r="K32" s="212"/>
      <c r="L32" s="213"/>
      <c r="M32" s="213"/>
      <c r="N32" s="213"/>
      <c r="O32" s="213"/>
      <c r="P32" s="213"/>
      <c r="Q32" s="215"/>
      <c r="R32" s="215"/>
      <c r="S32" s="212"/>
      <c r="T32" s="216"/>
      <c r="U32" s="189" t="s">
        <v>1183</v>
      </c>
      <c r="V32" s="223"/>
      <c r="W32" s="223"/>
      <c r="X32" s="223"/>
      <c r="Y32" s="223"/>
      <c r="Z32" s="257"/>
      <c r="AA32" s="257"/>
      <c r="AB32" s="257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410">
        <v>18</v>
      </c>
      <c r="AV32" s="410"/>
      <c r="AW32" s="193" t="s">
        <v>1841</v>
      </c>
      <c r="AX32" s="193"/>
      <c r="AY32" s="194"/>
      <c r="AZ32" s="194"/>
      <c r="BA32" s="208">
        <f t="shared" si="0"/>
        <v>18</v>
      </c>
      <c r="BB32" s="197"/>
    </row>
    <row r="33" spans="1:54" s="32" customFormat="1" ht="16.5" customHeight="1">
      <c r="A33" s="186">
        <v>31</v>
      </c>
      <c r="B33" s="302">
        <v>5132</v>
      </c>
      <c r="C33" s="188" t="s">
        <v>24</v>
      </c>
      <c r="D33" s="358"/>
      <c r="E33" s="359"/>
      <c r="F33" s="359"/>
      <c r="G33" s="359"/>
      <c r="H33" s="359"/>
      <c r="I33" s="360"/>
      <c r="J33" s="213"/>
      <c r="K33" s="212"/>
      <c r="L33" s="213"/>
      <c r="M33" s="213"/>
      <c r="N33" s="213"/>
      <c r="O33" s="213"/>
      <c r="P33" s="213"/>
      <c r="Q33" s="215"/>
      <c r="R33" s="215"/>
      <c r="S33" s="212"/>
      <c r="T33" s="216"/>
      <c r="U33" s="189" t="s">
        <v>1184</v>
      </c>
      <c r="V33" s="190"/>
      <c r="W33" s="190"/>
      <c r="X33" s="190"/>
      <c r="Y33" s="190"/>
      <c r="Z33" s="190"/>
      <c r="AA33" s="190"/>
      <c r="AB33" s="190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410">
        <v>15</v>
      </c>
      <c r="AV33" s="410"/>
      <c r="AW33" s="193" t="s">
        <v>1841</v>
      </c>
      <c r="AX33" s="193"/>
      <c r="AY33" s="194"/>
      <c r="AZ33" s="194"/>
      <c r="BA33" s="208">
        <f t="shared" si="0"/>
        <v>15</v>
      </c>
      <c r="BB33" s="197"/>
    </row>
    <row r="34" spans="1:54" s="32" customFormat="1" ht="16.5" customHeight="1">
      <c r="A34" s="186">
        <v>31</v>
      </c>
      <c r="B34" s="302">
        <v>5133</v>
      </c>
      <c r="C34" s="188" t="s">
        <v>25</v>
      </c>
      <c r="D34" s="358"/>
      <c r="E34" s="359"/>
      <c r="F34" s="359"/>
      <c r="G34" s="359"/>
      <c r="H34" s="359"/>
      <c r="I34" s="360"/>
      <c r="J34" s="213"/>
      <c r="K34" s="212"/>
      <c r="L34" s="213"/>
      <c r="M34" s="213"/>
      <c r="N34" s="213"/>
      <c r="O34" s="213"/>
      <c r="P34" s="213"/>
      <c r="Q34" s="215"/>
      <c r="R34" s="215"/>
      <c r="S34" s="212"/>
      <c r="T34" s="216"/>
      <c r="U34" s="189" t="s">
        <v>1185</v>
      </c>
      <c r="V34" s="190"/>
      <c r="W34" s="190"/>
      <c r="X34" s="190"/>
      <c r="Y34" s="190"/>
      <c r="Z34" s="190"/>
      <c r="AA34" s="190"/>
      <c r="AB34" s="190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410">
        <v>13</v>
      </c>
      <c r="AV34" s="410"/>
      <c r="AW34" s="193" t="s">
        <v>1841</v>
      </c>
      <c r="AX34" s="193"/>
      <c r="AY34" s="194"/>
      <c r="AZ34" s="194"/>
      <c r="BA34" s="208">
        <f t="shared" si="0"/>
        <v>13</v>
      </c>
      <c r="BB34" s="197"/>
    </row>
    <row r="35" spans="1:54" s="32" customFormat="1" ht="16.5" customHeight="1">
      <c r="A35" s="186">
        <v>31</v>
      </c>
      <c r="B35" s="302">
        <v>5134</v>
      </c>
      <c r="C35" s="188" t="s">
        <v>26</v>
      </c>
      <c r="D35" s="358"/>
      <c r="E35" s="359"/>
      <c r="F35" s="359"/>
      <c r="G35" s="359"/>
      <c r="H35" s="359"/>
      <c r="I35" s="360"/>
      <c r="J35" s="213"/>
      <c r="K35" s="212"/>
      <c r="L35" s="213"/>
      <c r="M35" s="213"/>
      <c r="N35" s="213"/>
      <c r="O35" s="213"/>
      <c r="P35" s="213"/>
      <c r="Q35" s="215"/>
      <c r="R35" s="215"/>
      <c r="S35" s="212"/>
      <c r="T35" s="216"/>
      <c r="U35" s="189" t="s">
        <v>1186</v>
      </c>
      <c r="V35" s="190"/>
      <c r="W35" s="190"/>
      <c r="X35" s="190"/>
      <c r="Y35" s="190"/>
      <c r="Z35" s="190"/>
      <c r="AA35" s="190"/>
      <c r="AB35" s="190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410">
        <v>12</v>
      </c>
      <c r="AV35" s="410"/>
      <c r="AW35" s="193" t="s">
        <v>1841</v>
      </c>
      <c r="AX35" s="193"/>
      <c r="AY35" s="194"/>
      <c r="AZ35" s="194"/>
      <c r="BA35" s="208">
        <f t="shared" si="0"/>
        <v>12</v>
      </c>
      <c r="BB35" s="197"/>
    </row>
    <row r="36" spans="1:54" s="32" customFormat="1" ht="16.5" customHeight="1">
      <c r="A36" s="186">
        <v>31</v>
      </c>
      <c r="B36" s="302">
        <v>5135</v>
      </c>
      <c r="C36" s="188" t="s">
        <v>27</v>
      </c>
      <c r="D36" s="358"/>
      <c r="E36" s="359"/>
      <c r="F36" s="359"/>
      <c r="G36" s="359"/>
      <c r="H36" s="359"/>
      <c r="I36" s="360"/>
      <c r="J36" s="168"/>
      <c r="K36" s="165"/>
      <c r="L36" s="168"/>
      <c r="M36" s="168"/>
      <c r="N36" s="213"/>
      <c r="O36" s="213"/>
      <c r="P36" s="213"/>
      <c r="Q36" s="215"/>
      <c r="R36" s="215"/>
      <c r="S36" s="212"/>
      <c r="T36" s="216"/>
      <c r="U36" s="189" t="s">
        <v>1318</v>
      </c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410">
        <v>11</v>
      </c>
      <c r="AV36" s="410"/>
      <c r="AW36" s="193" t="s">
        <v>1841</v>
      </c>
      <c r="AX36" s="193"/>
      <c r="AY36" s="194"/>
      <c r="AZ36" s="194"/>
      <c r="BA36" s="208">
        <f t="shared" si="0"/>
        <v>11</v>
      </c>
      <c r="BB36" s="197"/>
    </row>
    <row r="37" spans="1:54" s="32" customFormat="1" ht="16.5" customHeight="1">
      <c r="A37" s="201">
        <v>31</v>
      </c>
      <c r="B37" s="301">
        <v>5206</v>
      </c>
      <c r="C37" s="169" t="s">
        <v>28</v>
      </c>
      <c r="D37" s="358"/>
      <c r="E37" s="359"/>
      <c r="F37" s="359"/>
      <c r="G37" s="359"/>
      <c r="H37" s="359"/>
      <c r="I37" s="360"/>
      <c r="J37" s="212" t="s">
        <v>29</v>
      </c>
      <c r="K37" s="213"/>
      <c r="L37" s="212"/>
      <c r="M37" s="212"/>
      <c r="N37" s="207"/>
      <c r="O37" s="207"/>
      <c r="P37" s="207"/>
      <c r="Q37" s="207"/>
      <c r="R37" s="207"/>
      <c r="S37" s="207"/>
      <c r="T37" s="211"/>
      <c r="U37" s="165" t="s">
        <v>1182</v>
      </c>
      <c r="V37" s="164"/>
      <c r="W37" s="164"/>
      <c r="X37" s="164"/>
      <c r="Y37" s="164"/>
      <c r="Z37" s="167"/>
      <c r="AA37" s="167"/>
      <c r="AB37" s="167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409">
        <v>15</v>
      </c>
      <c r="AV37" s="409"/>
      <c r="AW37" s="177" t="s">
        <v>1841</v>
      </c>
      <c r="AX37" s="177"/>
      <c r="AY37" s="165"/>
      <c r="AZ37" s="165"/>
      <c r="BA37" s="218">
        <f t="shared" si="0"/>
        <v>15</v>
      </c>
      <c r="BB37" s="183"/>
    </row>
    <row r="38" spans="1:54" s="32" customFormat="1" ht="16.5" customHeight="1">
      <c r="A38" s="186">
        <v>31</v>
      </c>
      <c r="B38" s="302">
        <v>5200</v>
      </c>
      <c r="C38" s="188" t="s">
        <v>30</v>
      </c>
      <c r="D38" s="358"/>
      <c r="E38" s="359"/>
      <c r="F38" s="359"/>
      <c r="G38" s="359"/>
      <c r="H38" s="359"/>
      <c r="I38" s="360"/>
      <c r="J38" s="212"/>
      <c r="K38" s="213"/>
      <c r="L38" s="212"/>
      <c r="M38" s="212"/>
      <c r="N38" s="212"/>
      <c r="O38" s="212"/>
      <c r="P38" s="212"/>
      <c r="Q38" s="213"/>
      <c r="R38" s="213"/>
      <c r="S38" s="213"/>
      <c r="T38" s="214"/>
      <c r="U38" s="189" t="s">
        <v>864</v>
      </c>
      <c r="V38" s="223"/>
      <c r="W38" s="223"/>
      <c r="X38" s="223"/>
      <c r="Y38" s="223"/>
      <c r="Z38" s="257"/>
      <c r="AA38" s="257"/>
      <c r="AB38" s="257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1"/>
      <c r="AU38" s="410">
        <v>12</v>
      </c>
      <c r="AV38" s="410"/>
      <c r="AW38" s="193" t="s">
        <v>1841</v>
      </c>
      <c r="AX38" s="193"/>
      <c r="AY38" s="194"/>
      <c r="AZ38" s="195"/>
      <c r="BA38" s="208">
        <f t="shared" si="0"/>
        <v>12</v>
      </c>
      <c r="BB38" s="197"/>
    </row>
    <row r="39" spans="1:54" s="32" customFormat="1" ht="16.5" customHeight="1">
      <c r="A39" s="186">
        <v>31</v>
      </c>
      <c r="B39" s="302">
        <v>5201</v>
      </c>
      <c r="C39" s="188" t="s">
        <v>31</v>
      </c>
      <c r="D39" s="358"/>
      <c r="E39" s="359"/>
      <c r="F39" s="359"/>
      <c r="G39" s="359"/>
      <c r="H39" s="359"/>
      <c r="I39" s="360"/>
      <c r="J39" s="213"/>
      <c r="K39" s="212"/>
      <c r="L39" s="213"/>
      <c r="M39" s="213"/>
      <c r="N39" s="213"/>
      <c r="O39" s="213"/>
      <c r="P39" s="213"/>
      <c r="Q39" s="215"/>
      <c r="R39" s="215"/>
      <c r="S39" s="212"/>
      <c r="T39" s="216"/>
      <c r="U39" s="189" t="s">
        <v>1183</v>
      </c>
      <c r="V39" s="223"/>
      <c r="W39" s="223"/>
      <c r="X39" s="223"/>
      <c r="Y39" s="223"/>
      <c r="Z39" s="257"/>
      <c r="AA39" s="257"/>
      <c r="AB39" s="257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410">
        <v>10</v>
      </c>
      <c r="AV39" s="410"/>
      <c r="AW39" s="193" t="s">
        <v>1841</v>
      </c>
      <c r="AX39" s="193"/>
      <c r="AY39" s="194"/>
      <c r="AZ39" s="194"/>
      <c r="BA39" s="208">
        <f t="shared" si="0"/>
        <v>10</v>
      </c>
      <c r="BB39" s="197"/>
    </row>
    <row r="40" spans="1:54" s="32" customFormat="1" ht="16.5" customHeight="1">
      <c r="A40" s="186">
        <v>31</v>
      </c>
      <c r="B40" s="302">
        <v>5202</v>
      </c>
      <c r="C40" s="188" t="s">
        <v>32</v>
      </c>
      <c r="D40" s="358"/>
      <c r="E40" s="359"/>
      <c r="F40" s="359"/>
      <c r="G40" s="359"/>
      <c r="H40" s="359"/>
      <c r="I40" s="360"/>
      <c r="J40" s="213"/>
      <c r="K40" s="212"/>
      <c r="L40" s="213"/>
      <c r="M40" s="213"/>
      <c r="N40" s="213"/>
      <c r="O40" s="213"/>
      <c r="P40" s="213"/>
      <c r="Q40" s="215"/>
      <c r="R40" s="215"/>
      <c r="S40" s="212"/>
      <c r="T40" s="216"/>
      <c r="U40" s="189" t="s">
        <v>1184</v>
      </c>
      <c r="V40" s="190"/>
      <c r="W40" s="190"/>
      <c r="X40" s="190"/>
      <c r="Y40" s="190"/>
      <c r="Z40" s="190"/>
      <c r="AA40" s="190"/>
      <c r="AB40" s="190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410">
        <v>8</v>
      </c>
      <c r="AV40" s="410"/>
      <c r="AW40" s="193" t="s">
        <v>1841</v>
      </c>
      <c r="AX40" s="193"/>
      <c r="AY40" s="194"/>
      <c r="AZ40" s="194"/>
      <c r="BA40" s="208">
        <f t="shared" si="0"/>
        <v>8</v>
      </c>
      <c r="BB40" s="197"/>
    </row>
    <row r="41" spans="1:54" s="32" customFormat="1" ht="16.5" customHeight="1">
      <c r="A41" s="186">
        <v>31</v>
      </c>
      <c r="B41" s="302">
        <v>5203</v>
      </c>
      <c r="C41" s="188" t="s">
        <v>33</v>
      </c>
      <c r="D41" s="358"/>
      <c r="E41" s="359"/>
      <c r="F41" s="359"/>
      <c r="G41" s="359"/>
      <c r="H41" s="359"/>
      <c r="I41" s="360"/>
      <c r="J41" s="213"/>
      <c r="K41" s="212"/>
      <c r="L41" s="213"/>
      <c r="M41" s="213"/>
      <c r="N41" s="213"/>
      <c r="O41" s="213"/>
      <c r="P41" s="213"/>
      <c r="Q41" s="215"/>
      <c r="R41" s="215"/>
      <c r="S41" s="212"/>
      <c r="T41" s="216"/>
      <c r="U41" s="189" t="s">
        <v>1185</v>
      </c>
      <c r="V41" s="190"/>
      <c r="W41" s="190"/>
      <c r="X41" s="190"/>
      <c r="Y41" s="190"/>
      <c r="Z41" s="190"/>
      <c r="AA41" s="190"/>
      <c r="AB41" s="190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410">
        <v>7</v>
      </c>
      <c r="AV41" s="410"/>
      <c r="AW41" s="193" t="s">
        <v>1841</v>
      </c>
      <c r="AX41" s="193"/>
      <c r="AY41" s="194"/>
      <c r="AZ41" s="194"/>
      <c r="BA41" s="208">
        <f t="shared" si="0"/>
        <v>7</v>
      </c>
      <c r="BB41" s="197"/>
    </row>
    <row r="42" spans="1:54" s="32" customFormat="1" ht="16.5" customHeight="1">
      <c r="A42" s="186">
        <v>31</v>
      </c>
      <c r="B42" s="302">
        <v>5204</v>
      </c>
      <c r="C42" s="188" t="s">
        <v>34</v>
      </c>
      <c r="D42" s="358"/>
      <c r="E42" s="359"/>
      <c r="F42" s="359"/>
      <c r="G42" s="359"/>
      <c r="H42" s="359"/>
      <c r="I42" s="360"/>
      <c r="J42" s="213"/>
      <c r="K42" s="212"/>
      <c r="L42" s="213"/>
      <c r="M42" s="213"/>
      <c r="N42" s="213"/>
      <c r="O42" s="213"/>
      <c r="P42" s="213"/>
      <c r="Q42" s="215"/>
      <c r="R42" s="215"/>
      <c r="S42" s="212"/>
      <c r="T42" s="216"/>
      <c r="U42" s="189" t="s">
        <v>1498</v>
      </c>
      <c r="V42" s="190"/>
      <c r="W42" s="190"/>
      <c r="X42" s="190"/>
      <c r="Y42" s="190"/>
      <c r="Z42" s="190"/>
      <c r="AA42" s="190"/>
      <c r="AB42" s="190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410">
        <v>6</v>
      </c>
      <c r="AV42" s="410"/>
      <c r="AW42" s="193" t="s">
        <v>1841</v>
      </c>
      <c r="AX42" s="193"/>
      <c r="AY42" s="194"/>
      <c r="AZ42" s="194"/>
      <c r="BA42" s="208">
        <f t="shared" si="0"/>
        <v>6</v>
      </c>
      <c r="BB42" s="197"/>
    </row>
    <row r="43" spans="1:54" s="32" customFormat="1" ht="16.5" customHeight="1">
      <c r="A43" s="186">
        <v>31</v>
      </c>
      <c r="B43" s="302">
        <v>5205</v>
      </c>
      <c r="C43" s="188" t="s">
        <v>1358</v>
      </c>
      <c r="D43" s="358"/>
      <c r="E43" s="359"/>
      <c r="F43" s="359"/>
      <c r="G43" s="359"/>
      <c r="H43" s="359"/>
      <c r="I43" s="360"/>
      <c r="J43" s="168"/>
      <c r="K43" s="165"/>
      <c r="L43" s="213"/>
      <c r="M43" s="213"/>
      <c r="N43" s="213"/>
      <c r="O43" s="213"/>
      <c r="P43" s="213"/>
      <c r="Q43" s="215"/>
      <c r="R43" s="215"/>
      <c r="S43" s="212"/>
      <c r="T43" s="216"/>
      <c r="U43" s="189" t="s">
        <v>1318</v>
      </c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410">
        <v>6</v>
      </c>
      <c r="AV43" s="410"/>
      <c r="AW43" s="193" t="s">
        <v>1841</v>
      </c>
      <c r="AX43" s="193"/>
      <c r="AY43" s="194"/>
      <c r="AZ43" s="194"/>
      <c r="BA43" s="208">
        <f t="shared" si="0"/>
        <v>6</v>
      </c>
      <c r="BB43" s="197"/>
    </row>
    <row r="44" spans="1:55" s="32" customFormat="1" ht="16.5" customHeight="1">
      <c r="A44" s="201">
        <v>31</v>
      </c>
      <c r="B44" s="301">
        <v>5485</v>
      </c>
      <c r="C44" s="169" t="s">
        <v>88</v>
      </c>
      <c r="D44" s="163" t="s">
        <v>1491</v>
      </c>
      <c r="E44" s="163"/>
      <c r="F44" s="163"/>
      <c r="G44" s="163"/>
      <c r="H44" s="163"/>
      <c r="I44" s="221"/>
      <c r="J44" s="163"/>
      <c r="K44" s="163"/>
      <c r="L44" s="163"/>
      <c r="M44" s="167"/>
      <c r="N44" s="205"/>
      <c r="O44" s="205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409">
        <v>10</v>
      </c>
      <c r="AV44" s="409"/>
      <c r="AW44" s="184" t="s">
        <v>1841</v>
      </c>
      <c r="AX44" s="177"/>
      <c r="AY44" s="165"/>
      <c r="AZ44" s="185"/>
      <c r="BA44" s="182">
        <f>ROUND(AU44,0)</f>
        <v>10</v>
      </c>
      <c r="BB44" s="183"/>
      <c r="BC44" s="31"/>
    </row>
    <row r="45" spans="1:54" s="32" customFormat="1" ht="16.5" customHeight="1">
      <c r="A45" s="41">
        <v>31</v>
      </c>
      <c r="B45" s="303">
        <v>9990</v>
      </c>
      <c r="C45" s="43" t="s">
        <v>787</v>
      </c>
      <c r="D45" s="132" t="s">
        <v>779</v>
      </c>
      <c r="E45" s="80"/>
      <c r="F45" s="80"/>
      <c r="G45" s="80"/>
      <c r="H45" s="80"/>
      <c r="I45" s="79"/>
      <c r="J45" s="72"/>
      <c r="K45" s="73"/>
      <c r="L45" s="72"/>
      <c r="M45" s="72"/>
      <c r="N45" s="72"/>
      <c r="O45" s="72"/>
      <c r="P45" s="72"/>
      <c r="Q45" s="77"/>
      <c r="R45" s="77"/>
      <c r="S45" s="73"/>
      <c r="T45" s="73"/>
      <c r="U45" s="73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385"/>
      <c r="AV45" s="385"/>
      <c r="AW45" s="75" t="s">
        <v>1841</v>
      </c>
      <c r="AX45" s="75"/>
      <c r="AY45" s="38"/>
      <c r="AZ45" s="38"/>
      <c r="BA45" s="76"/>
      <c r="BB45" s="81"/>
    </row>
    <row r="46" spans="2:9" ht="16.5" customHeight="1">
      <c r="B46" s="339"/>
      <c r="C46" s="82"/>
      <c r="D46" s="140"/>
      <c r="E46" s="140"/>
      <c r="F46" s="140"/>
      <c r="G46" s="140"/>
      <c r="H46" s="82"/>
      <c r="I46" s="340"/>
    </row>
    <row r="47" spans="2:9" ht="16.5" customHeight="1">
      <c r="B47" s="140"/>
      <c r="C47" s="82"/>
      <c r="D47" s="140"/>
      <c r="E47" s="140"/>
      <c r="F47" s="140"/>
      <c r="G47" s="140"/>
      <c r="H47" s="82"/>
      <c r="I47" s="82"/>
    </row>
    <row r="48" spans="2:9" ht="16.5" customHeight="1">
      <c r="B48" s="140"/>
      <c r="C48" s="82"/>
      <c r="D48" s="140"/>
      <c r="E48" s="140"/>
      <c r="F48" s="140"/>
      <c r="G48" s="140"/>
      <c r="H48" s="82"/>
      <c r="I48" s="82"/>
    </row>
    <row r="49" spans="2:9" ht="16.5" customHeight="1">
      <c r="B49" s="140"/>
      <c r="C49" s="82"/>
      <c r="D49" s="140"/>
      <c r="E49" s="140"/>
      <c r="F49" s="140"/>
      <c r="G49" s="140"/>
      <c r="H49" s="82"/>
      <c r="I49" s="82"/>
    </row>
    <row r="50" spans="2:9" ht="16.5" customHeight="1">
      <c r="B50" s="140"/>
      <c r="C50" s="82"/>
      <c r="D50" s="140"/>
      <c r="E50" s="140"/>
      <c r="F50" s="140"/>
      <c r="G50" s="140"/>
      <c r="H50" s="82"/>
      <c r="I50" s="82"/>
    </row>
    <row r="51" spans="2:9" ht="16.5" customHeight="1">
      <c r="B51" s="140"/>
      <c r="C51" s="82"/>
      <c r="D51" s="140"/>
      <c r="E51" s="140"/>
      <c r="F51" s="140"/>
      <c r="G51" s="140"/>
      <c r="H51" s="82"/>
      <c r="I51" s="82"/>
    </row>
    <row r="52" spans="2:9" ht="16.5" customHeight="1">
      <c r="B52" s="140"/>
      <c r="C52" s="82"/>
      <c r="D52" s="140"/>
      <c r="E52" s="140"/>
      <c r="F52" s="140"/>
      <c r="G52" s="140"/>
      <c r="H52" s="82"/>
      <c r="I52" s="82"/>
    </row>
    <row r="53" spans="2:9" ht="16.5" customHeight="1">
      <c r="B53" s="140"/>
      <c r="C53" s="82"/>
      <c r="D53" s="140"/>
      <c r="E53" s="140"/>
      <c r="F53" s="140"/>
      <c r="G53" s="140"/>
      <c r="H53" s="82"/>
      <c r="I53" s="82"/>
    </row>
    <row r="54" spans="2:9" ht="16.5" customHeight="1">
      <c r="B54" s="140"/>
      <c r="C54" s="82"/>
      <c r="D54" s="140"/>
      <c r="E54" s="140"/>
      <c r="F54" s="140"/>
      <c r="G54" s="140"/>
      <c r="H54" s="82"/>
      <c r="I54" s="82"/>
    </row>
    <row r="55" spans="2:9" ht="16.5" customHeight="1">
      <c r="B55" s="140"/>
      <c r="C55" s="82"/>
      <c r="D55" s="140"/>
      <c r="E55" s="140"/>
      <c r="F55" s="140"/>
      <c r="G55" s="140"/>
      <c r="H55" s="82"/>
      <c r="I55" s="82"/>
    </row>
    <row r="56" spans="2:9" ht="16.5" customHeight="1">
      <c r="B56" s="140"/>
      <c r="C56" s="82"/>
      <c r="D56" s="140"/>
      <c r="E56" s="140"/>
      <c r="F56" s="140"/>
      <c r="G56" s="140"/>
      <c r="H56" s="82"/>
      <c r="I56" s="82"/>
    </row>
    <row r="57" spans="2:9" ht="16.5" customHeight="1">
      <c r="B57" s="140"/>
      <c r="C57" s="82"/>
      <c r="D57" s="140"/>
      <c r="E57" s="140"/>
      <c r="F57" s="140"/>
      <c r="G57" s="140"/>
      <c r="H57" s="82"/>
      <c r="I57" s="82"/>
    </row>
    <row r="58" spans="2:9" ht="16.5" customHeight="1">
      <c r="B58" s="140"/>
      <c r="C58" s="82"/>
      <c r="D58" s="140"/>
      <c r="E58" s="140"/>
      <c r="F58" s="140"/>
      <c r="G58" s="140"/>
      <c r="H58" s="82"/>
      <c r="I58" s="82"/>
    </row>
    <row r="59" spans="2:9" ht="16.5" customHeight="1">
      <c r="B59" s="140"/>
      <c r="C59" s="82"/>
      <c r="D59" s="140"/>
      <c r="E59" s="140"/>
      <c r="F59" s="140"/>
      <c r="G59" s="140"/>
      <c r="H59" s="82"/>
      <c r="I59" s="82"/>
    </row>
    <row r="60" spans="2:9" ht="16.5" customHeight="1">
      <c r="B60" s="140"/>
      <c r="C60" s="82"/>
      <c r="D60" s="140"/>
      <c r="E60" s="140"/>
      <c r="F60" s="140"/>
      <c r="G60" s="140"/>
      <c r="H60" s="82"/>
      <c r="I60" s="82"/>
    </row>
    <row r="61" spans="2:9" ht="16.5" customHeight="1">
      <c r="B61" s="140"/>
      <c r="C61" s="82"/>
      <c r="D61" s="140"/>
      <c r="E61" s="140"/>
      <c r="F61" s="140"/>
      <c r="G61" s="140"/>
      <c r="H61" s="82"/>
      <c r="I61" s="82"/>
    </row>
    <row r="62" spans="2:9" ht="16.5" customHeight="1">
      <c r="B62" s="140"/>
      <c r="C62" s="82"/>
      <c r="D62" s="140"/>
      <c r="E62" s="140"/>
      <c r="F62" s="140"/>
      <c r="G62" s="140"/>
      <c r="H62" s="82"/>
      <c r="I62" s="82"/>
    </row>
    <row r="63" spans="2:9" ht="16.5" customHeight="1">
      <c r="B63" s="140"/>
      <c r="C63" s="82"/>
      <c r="D63" s="140"/>
      <c r="E63" s="140"/>
      <c r="F63" s="140"/>
      <c r="G63" s="140"/>
      <c r="H63" s="82"/>
      <c r="I63" s="82"/>
    </row>
    <row r="64" spans="2:9" ht="16.5" customHeight="1">
      <c r="B64" s="140"/>
      <c r="C64" s="82"/>
      <c r="D64" s="140"/>
      <c r="E64" s="140"/>
      <c r="F64" s="140"/>
      <c r="G64" s="140"/>
      <c r="H64" s="82"/>
      <c r="I64" s="82"/>
    </row>
    <row r="65" spans="2:9" ht="16.5" customHeight="1">
      <c r="B65" s="140"/>
      <c r="C65" s="82"/>
      <c r="D65" s="140"/>
      <c r="E65" s="140"/>
      <c r="F65" s="140"/>
      <c r="G65" s="140"/>
      <c r="H65" s="82"/>
      <c r="I65" s="82"/>
    </row>
    <row r="66" spans="2:9" ht="16.5" customHeight="1">
      <c r="B66" s="140"/>
      <c r="C66" s="82"/>
      <c r="D66" s="140"/>
      <c r="E66" s="140"/>
      <c r="F66" s="140"/>
      <c r="G66" s="140"/>
      <c r="H66" s="82"/>
      <c r="I66" s="82"/>
    </row>
    <row r="67" spans="2:9" ht="16.5" customHeight="1">
      <c r="B67" s="140"/>
      <c r="C67" s="82"/>
      <c r="D67" s="140"/>
      <c r="E67" s="140"/>
      <c r="F67" s="140"/>
      <c r="G67" s="140"/>
      <c r="H67" s="82"/>
      <c r="I67" s="82"/>
    </row>
    <row r="68" spans="2:9" ht="16.5" customHeight="1">
      <c r="B68" s="140"/>
      <c r="C68" s="82"/>
      <c r="D68" s="140"/>
      <c r="E68" s="140"/>
      <c r="F68" s="140"/>
      <c r="G68" s="140"/>
      <c r="H68" s="82"/>
      <c r="I68" s="82"/>
    </row>
    <row r="69" spans="2:9" ht="16.5" customHeight="1">
      <c r="B69" s="140"/>
      <c r="C69" s="82"/>
      <c r="D69" s="140"/>
      <c r="E69" s="140"/>
      <c r="F69" s="140"/>
      <c r="G69" s="140"/>
      <c r="H69" s="82"/>
      <c r="I69" s="82"/>
    </row>
    <row r="70" spans="2:9" ht="16.5" customHeight="1">
      <c r="B70" s="140"/>
      <c r="C70" s="82"/>
      <c r="D70" s="140"/>
      <c r="E70" s="140"/>
      <c r="F70" s="140"/>
      <c r="G70" s="140"/>
      <c r="H70" s="82"/>
      <c r="I70" s="82"/>
    </row>
    <row r="71" spans="2:9" ht="16.5" customHeight="1">
      <c r="B71" s="140"/>
      <c r="C71" s="82"/>
      <c r="D71" s="140"/>
      <c r="E71" s="140"/>
      <c r="F71" s="140"/>
      <c r="G71" s="140"/>
      <c r="H71" s="82"/>
      <c r="I71" s="82"/>
    </row>
    <row r="72" spans="2:9" ht="16.5" customHeight="1">
      <c r="B72" s="140"/>
      <c r="C72" s="82"/>
      <c r="D72" s="140"/>
      <c r="E72" s="140"/>
      <c r="F72" s="140"/>
      <c r="G72" s="140"/>
      <c r="H72" s="82"/>
      <c r="I72" s="82"/>
    </row>
    <row r="73" spans="2:9" ht="16.5" customHeight="1">
      <c r="B73" s="140"/>
      <c r="C73" s="82"/>
      <c r="D73" s="140"/>
      <c r="E73" s="140"/>
      <c r="F73" s="140"/>
      <c r="G73" s="140"/>
      <c r="H73" s="82"/>
      <c r="I73" s="82"/>
    </row>
    <row r="74" spans="2:9" ht="16.5" customHeight="1">
      <c r="B74" s="140"/>
      <c r="C74" s="82"/>
      <c r="D74" s="140"/>
      <c r="E74" s="140"/>
      <c r="F74" s="140"/>
      <c r="G74" s="140"/>
      <c r="H74" s="82"/>
      <c r="I74" s="82"/>
    </row>
    <row r="75" spans="2:9" ht="16.5" customHeight="1">
      <c r="B75" s="140"/>
      <c r="C75" s="82"/>
      <c r="D75" s="140"/>
      <c r="E75" s="140"/>
      <c r="F75" s="140"/>
      <c r="G75" s="140"/>
      <c r="H75" s="82"/>
      <c r="I75" s="82"/>
    </row>
    <row r="76" spans="2:9" ht="16.5" customHeight="1">
      <c r="B76" s="140"/>
      <c r="C76" s="82"/>
      <c r="D76" s="140"/>
      <c r="E76" s="140"/>
      <c r="F76" s="140"/>
      <c r="G76" s="140"/>
      <c r="H76" s="82"/>
      <c r="I76" s="82"/>
    </row>
    <row r="77" spans="2:9" ht="16.5" customHeight="1">
      <c r="B77" s="140"/>
      <c r="C77" s="82"/>
      <c r="D77" s="140"/>
      <c r="E77" s="140"/>
      <c r="F77" s="140"/>
      <c r="G77" s="140"/>
      <c r="H77" s="82"/>
      <c r="I77" s="82"/>
    </row>
    <row r="78" spans="2:9" ht="16.5" customHeight="1">
      <c r="B78" s="140"/>
      <c r="C78" s="82"/>
      <c r="D78" s="140"/>
      <c r="E78" s="140"/>
      <c r="F78" s="140"/>
      <c r="G78" s="140"/>
      <c r="H78" s="82"/>
      <c r="I78" s="82"/>
    </row>
    <row r="79" spans="2:9" ht="16.5" customHeight="1">
      <c r="B79" s="140"/>
      <c r="C79" s="82"/>
      <c r="D79" s="140"/>
      <c r="E79" s="140"/>
      <c r="F79" s="140"/>
      <c r="G79" s="140"/>
      <c r="H79" s="82"/>
      <c r="I79" s="82"/>
    </row>
    <row r="80" spans="2:9" ht="16.5" customHeight="1">
      <c r="B80" s="140"/>
      <c r="C80" s="82"/>
      <c r="D80" s="140"/>
      <c r="E80" s="140"/>
      <c r="F80" s="140"/>
      <c r="G80" s="140"/>
      <c r="H80" s="82"/>
      <c r="I80" s="82"/>
    </row>
    <row r="81" spans="2:9" ht="16.5" customHeight="1">
      <c r="B81" s="140"/>
      <c r="C81" s="82"/>
      <c r="D81" s="140"/>
      <c r="E81" s="140"/>
      <c r="F81" s="140"/>
      <c r="G81" s="140"/>
      <c r="H81" s="82"/>
      <c r="I81" s="82"/>
    </row>
    <row r="82" spans="2:9" ht="16.5" customHeight="1">
      <c r="B82" s="140"/>
      <c r="C82" s="82"/>
      <c r="D82" s="140"/>
      <c r="E82" s="140"/>
      <c r="F82" s="140"/>
      <c r="G82" s="140"/>
      <c r="H82" s="82"/>
      <c r="I82" s="82"/>
    </row>
    <row r="83" spans="2:9" ht="16.5" customHeight="1">
      <c r="B83" s="140"/>
      <c r="C83" s="82"/>
      <c r="D83" s="140"/>
      <c r="E83" s="140"/>
      <c r="F83" s="140"/>
      <c r="G83" s="140"/>
      <c r="H83" s="82"/>
      <c r="I83" s="82"/>
    </row>
    <row r="84" spans="2:9" ht="16.5" customHeight="1">
      <c r="B84" s="140"/>
      <c r="I84" s="82"/>
    </row>
    <row r="85" spans="2:9" ht="16.5" customHeight="1">
      <c r="B85" s="140"/>
      <c r="I85" s="82"/>
    </row>
    <row r="86" spans="2:9" ht="16.5" customHeight="1">
      <c r="B86" s="140"/>
      <c r="I86" s="82"/>
    </row>
    <row r="87" spans="2:9" ht="16.5" customHeight="1">
      <c r="B87" s="140"/>
      <c r="I87" s="82"/>
    </row>
    <row r="88" ht="16.5" customHeight="1">
      <c r="I88" s="82"/>
    </row>
    <row r="89" ht="16.5" customHeight="1">
      <c r="I89" s="82"/>
    </row>
    <row r="90" ht="16.5" customHeight="1">
      <c r="I90" s="82"/>
    </row>
    <row r="91" ht="16.5" customHeight="1">
      <c r="I91" s="82"/>
    </row>
    <row r="92" ht="16.5" customHeight="1">
      <c r="I92" s="82"/>
    </row>
    <row r="93" ht="16.5" customHeight="1">
      <c r="I93" s="82"/>
    </row>
    <row r="94" ht="16.5" customHeight="1">
      <c r="I94" s="82"/>
    </row>
    <row r="95" ht="16.5" customHeight="1">
      <c r="I95" s="82"/>
    </row>
    <row r="96" ht="16.5" customHeight="1">
      <c r="I96" s="82"/>
    </row>
    <row r="97" ht="16.5" customHeight="1">
      <c r="I97" s="82"/>
    </row>
  </sheetData>
  <sheetProtection password="CB5D" sheet="1" objects="1" scenarios="1"/>
  <mergeCells count="46">
    <mergeCell ref="D19:I20"/>
    <mergeCell ref="AU19:AV19"/>
    <mergeCell ref="AU20:AV20"/>
    <mergeCell ref="AU30:AV30"/>
    <mergeCell ref="D21:I26"/>
    <mergeCell ref="J21:T26"/>
    <mergeCell ref="AC22:AD22"/>
    <mergeCell ref="D30:I43"/>
    <mergeCell ref="AU43:AV43"/>
    <mergeCell ref="AU31:AV31"/>
    <mergeCell ref="AU45:AV45"/>
    <mergeCell ref="AU34:AV34"/>
    <mergeCell ref="AU35:AV35"/>
    <mergeCell ref="AU36:AV36"/>
    <mergeCell ref="AU37:AV37"/>
    <mergeCell ref="AU38:AV38"/>
    <mergeCell ref="AU39:AV39"/>
    <mergeCell ref="AU44:AV44"/>
    <mergeCell ref="AU42:AV42"/>
    <mergeCell ref="AU41:AV41"/>
    <mergeCell ref="AY24:AZ24"/>
    <mergeCell ref="AC26:AD26"/>
    <mergeCell ref="AY26:AZ26"/>
    <mergeCell ref="AU33:AV33"/>
    <mergeCell ref="AU32:AV32"/>
    <mergeCell ref="AU29:AV29"/>
    <mergeCell ref="AU27:AV27"/>
    <mergeCell ref="AY14:AZ14"/>
    <mergeCell ref="AC16:AD16"/>
    <mergeCell ref="AY16:AZ16"/>
    <mergeCell ref="AY22:AZ22"/>
    <mergeCell ref="D7:I18"/>
    <mergeCell ref="AC12:AD12"/>
    <mergeCell ref="AC18:AD18"/>
    <mergeCell ref="AY18:AZ18"/>
    <mergeCell ref="AC8:AD8"/>
    <mergeCell ref="AY8:AZ8"/>
    <mergeCell ref="AC10:AD10"/>
    <mergeCell ref="AY10:AZ10"/>
    <mergeCell ref="AY12:AZ12"/>
    <mergeCell ref="AC14:AD14"/>
    <mergeCell ref="J7:U12"/>
    <mergeCell ref="J13:U18"/>
    <mergeCell ref="AC24:AD24"/>
    <mergeCell ref="AU40:AV40"/>
    <mergeCell ref="AU28:AV28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&amp;R&amp;9盲児</oddHeader>
    <oddFooter>&amp;C&amp;14&amp;P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</sheetPr>
  <dimension ref="A1:BC104"/>
  <sheetViews>
    <sheetView zoomScaleSheetLayoutView="75" workbookViewId="0" topLeftCell="G1">
      <selection activeCell="S43" sqref="S43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47" width="2.375" style="20" customWidth="1"/>
    <col min="48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18" t="s">
        <v>333</v>
      </c>
    </row>
    <row r="5" spans="1:55" s="32" customFormat="1" ht="16.5" customHeight="1">
      <c r="A5" s="22" t="s">
        <v>1255</v>
      </c>
      <c r="B5" s="23"/>
      <c r="C5" s="24" t="s">
        <v>1453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2" t="s">
        <v>1252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6"/>
      <c r="AW5" s="26"/>
      <c r="AX5" s="26"/>
      <c r="AY5" s="26"/>
      <c r="AZ5" s="26"/>
      <c r="BA5" s="30" t="s">
        <v>1454</v>
      </c>
      <c r="BB5" s="30" t="s">
        <v>1455</v>
      </c>
      <c r="BC5" s="31"/>
    </row>
    <row r="6" spans="1:55" s="32" customFormat="1" ht="16.5" customHeight="1">
      <c r="A6" s="33" t="s">
        <v>1456</v>
      </c>
      <c r="B6" s="34" t="s">
        <v>1457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7"/>
      <c r="AW6" s="37"/>
      <c r="AX6" s="37"/>
      <c r="AY6" s="37"/>
      <c r="AZ6" s="37"/>
      <c r="BA6" s="40" t="s">
        <v>1458</v>
      </c>
      <c r="BB6" s="40" t="s">
        <v>1459</v>
      </c>
      <c r="BC6" s="31"/>
    </row>
    <row r="7" spans="1:54" s="32" customFormat="1" ht="16.5" customHeight="1">
      <c r="A7" s="41">
        <v>31</v>
      </c>
      <c r="B7" s="42">
        <v>8111</v>
      </c>
      <c r="C7" s="43" t="s">
        <v>766</v>
      </c>
      <c r="D7" s="376" t="s">
        <v>483</v>
      </c>
      <c r="E7" s="377"/>
      <c r="F7" s="378"/>
      <c r="G7" s="47" t="s">
        <v>1531</v>
      </c>
      <c r="H7" s="27"/>
      <c r="I7" s="27"/>
      <c r="J7" s="46"/>
      <c r="K7" s="27" t="s">
        <v>1469</v>
      </c>
      <c r="L7" s="27"/>
      <c r="M7" s="27"/>
      <c r="N7" s="27"/>
      <c r="O7" s="27"/>
      <c r="P7" s="27"/>
      <c r="Q7" s="27"/>
      <c r="R7" s="27"/>
      <c r="S7" s="27"/>
      <c r="T7" s="46"/>
      <c r="U7" s="47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26"/>
      <c r="AV7" s="26"/>
      <c r="AW7" s="49"/>
      <c r="AX7" s="25"/>
      <c r="AY7" s="26"/>
      <c r="AZ7" s="49"/>
      <c r="BA7" s="50">
        <f>ROUND(Q8*AY15,0)</f>
        <v>382</v>
      </c>
      <c r="BB7" s="51" t="s">
        <v>1532</v>
      </c>
    </row>
    <row r="8" spans="1:54" s="32" customFormat="1" ht="16.5" customHeight="1">
      <c r="A8" s="41">
        <v>31</v>
      </c>
      <c r="B8" s="42">
        <v>8112</v>
      </c>
      <c r="C8" s="43" t="s">
        <v>767</v>
      </c>
      <c r="D8" s="382"/>
      <c r="E8" s="383"/>
      <c r="F8" s="384"/>
      <c r="G8" s="60"/>
      <c r="H8" s="55"/>
      <c r="I8" s="55"/>
      <c r="J8" s="61"/>
      <c r="K8" s="62" t="s">
        <v>222</v>
      </c>
      <c r="L8" s="38"/>
      <c r="M8" s="38"/>
      <c r="N8" s="38"/>
      <c r="O8" s="38"/>
      <c r="P8" s="38"/>
      <c r="Q8" s="385">
        <v>546</v>
      </c>
      <c r="R8" s="385"/>
      <c r="S8" s="38" t="s">
        <v>1465</v>
      </c>
      <c r="T8" s="35"/>
      <c r="U8" s="57" t="s">
        <v>1534</v>
      </c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5" t="s">
        <v>336</v>
      </c>
      <c r="AV8" s="386">
        <v>0.965</v>
      </c>
      <c r="AW8" s="387"/>
      <c r="AX8" s="107"/>
      <c r="AY8" s="108"/>
      <c r="AZ8" s="109"/>
      <c r="BA8" s="50">
        <f>ROUND(ROUND(Q8*AV8,0)*AY15,0)</f>
        <v>369</v>
      </c>
      <c r="BB8" s="51"/>
    </row>
    <row r="9" spans="1:54" s="32" customFormat="1" ht="16.5" customHeight="1">
      <c r="A9" s="41">
        <v>31</v>
      </c>
      <c r="B9" s="42">
        <v>8113</v>
      </c>
      <c r="C9" s="43" t="s">
        <v>768</v>
      </c>
      <c r="D9" s="382"/>
      <c r="E9" s="383"/>
      <c r="F9" s="384"/>
      <c r="G9" s="55"/>
      <c r="H9" s="55"/>
      <c r="I9" s="55"/>
      <c r="J9" s="68"/>
      <c r="K9" s="45" t="s">
        <v>1842</v>
      </c>
      <c r="Q9" s="56"/>
      <c r="R9" s="56"/>
      <c r="S9" s="55"/>
      <c r="T9" s="55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26"/>
      <c r="AV9" s="26"/>
      <c r="AW9" s="49"/>
      <c r="AX9" s="432" t="s">
        <v>769</v>
      </c>
      <c r="AY9" s="433"/>
      <c r="AZ9" s="434"/>
      <c r="BA9" s="50">
        <f>ROUND(Q10*AY15,0)</f>
        <v>433</v>
      </c>
      <c r="BB9" s="51"/>
    </row>
    <row r="10" spans="1:54" s="32" customFormat="1" ht="16.5" customHeight="1">
      <c r="A10" s="41">
        <v>31</v>
      </c>
      <c r="B10" s="42">
        <v>8114</v>
      </c>
      <c r="C10" s="43" t="s">
        <v>770</v>
      </c>
      <c r="D10" s="382"/>
      <c r="E10" s="383"/>
      <c r="F10" s="384"/>
      <c r="G10" s="62"/>
      <c r="H10" s="38"/>
      <c r="I10" s="38"/>
      <c r="J10" s="69"/>
      <c r="K10" s="37"/>
      <c r="L10" s="37"/>
      <c r="M10" s="37"/>
      <c r="N10" s="37"/>
      <c r="O10" s="37"/>
      <c r="P10" s="37"/>
      <c r="Q10" s="385">
        <v>618</v>
      </c>
      <c r="R10" s="385"/>
      <c r="S10" s="38" t="s">
        <v>1465</v>
      </c>
      <c r="T10" s="35"/>
      <c r="U10" s="57" t="s">
        <v>1534</v>
      </c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5" t="s">
        <v>336</v>
      </c>
      <c r="AV10" s="386">
        <v>0.965</v>
      </c>
      <c r="AW10" s="387"/>
      <c r="AX10" s="432"/>
      <c r="AY10" s="433"/>
      <c r="AZ10" s="434"/>
      <c r="BA10" s="50">
        <f>ROUND(ROUND(Q10*AV10,0)*AY15,0)</f>
        <v>417</v>
      </c>
      <c r="BB10" s="51"/>
    </row>
    <row r="11" spans="1:54" s="32" customFormat="1" ht="16.5" customHeight="1">
      <c r="A11" s="41">
        <v>31</v>
      </c>
      <c r="B11" s="42">
        <v>8121</v>
      </c>
      <c r="C11" s="43" t="s">
        <v>771</v>
      </c>
      <c r="D11" s="382"/>
      <c r="E11" s="383"/>
      <c r="F11" s="384"/>
      <c r="G11" s="376" t="s">
        <v>1538</v>
      </c>
      <c r="H11" s="377"/>
      <c r="I11" s="377"/>
      <c r="J11" s="378"/>
      <c r="K11" s="27" t="s">
        <v>1469</v>
      </c>
      <c r="L11" s="27"/>
      <c r="M11" s="27"/>
      <c r="N11" s="27"/>
      <c r="O11" s="27"/>
      <c r="P11" s="27"/>
      <c r="Q11" s="27"/>
      <c r="R11" s="27"/>
      <c r="S11" s="27"/>
      <c r="T11" s="46"/>
      <c r="U11" s="47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26"/>
      <c r="AV11" s="26"/>
      <c r="AW11" s="49"/>
      <c r="AX11" s="432"/>
      <c r="AY11" s="433"/>
      <c r="AZ11" s="434"/>
      <c r="BA11" s="50">
        <f>ROUND(Q12*AY15,0)</f>
        <v>304</v>
      </c>
      <c r="BB11" s="51"/>
    </row>
    <row r="12" spans="1:54" s="32" customFormat="1" ht="16.5" customHeight="1">
      <c r="A12" s="41">
        <v>31</v>
      </c>
      <c r="B12" s="42">
        <v>8122</v>
      </c>
      <c r="C12" s="43" t="s">
        <v>772</v>
      </c>
      <c r="D12" s="382"/>
      <c r="E12" s="383"/>
      <c r="F12" s="384"/>
      <c r="G12" s="382"/>
      <c r="H12" s="383"/>
      <c r="I12" s="383"/>
      <c r="J12" s="384"/>
      <c r="K12" s="62" t="s">
        <v>222</v>
      </c>
      <c r="L12" s="38"/>
      <c r="M12" s="38"/>
      <c r="N12" s="38"/>
      <c r="O12" s="38"/>
      <c r="P12" s="38"/>
      <c r="Q12" s="385">
        <v>434</v>
      </c>
      <c r="R12" s="385"/>
      <c r="S12" s="38" t="s">
        <v>1465</v>
      </c>
      <c r="T12" s="35"/>
      <c r="U12" s="57" t="s">
        <v>1534</v>
      </c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5" t="s">
        <v>336</v>
      </c>
      <c r="AV12" s="386">
        <v>0.965</v>
      </c>
      <c r="AW12" s="387"/>
      <c r="AX12" s="432"/>
      <c r="AY12" s="433"/>
      <c r="AZ12" s="434"/>
      <c r="BA12" s="50">
        <f>ROUND(ROUND(Q12*AV12,0)*AY15,0)</f>
        <v>293</v>
      </c>
      <c r="BB12" s="51"/>
    </row>
    <row r="13" spans="1:54" s="32" customFormat="1" ht="16.5" customHeight="1">
      <c r="A13" s="41">
        <v>31</v>
      </c>
      <c r="B13" s="42">
        <v>8123</v>
      </c>
      <c r="C13" s="43" t="s">
        <v>773</v>
      </c>
      <c r="D13" s="382"/>
      <c r="E13" s="383"/>
      <c r="F13" s="384"/>
      <c r="G13" s="60"/>
      <c r="H13" s="55"/>
      <c r="I13" s="55"/>
      <c r="J13" s="68"/>
      <c r="K13" s="45" t="s">
        <v>1842</v>
      </c>
      <c r="S13" s="55"/>
      <c r="T13" s="61"/>
      <c r="U13" s="47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26"/>
      <c r="AV13" s="26"/>
      <c r="AW13" s="49"/>
      <c r="AX13" s="432"/>
      <c r="AY13" s="433"/>
      <c r="AZ13" s="434"/>
      <c r="BA13" s="50">
        <f>ROUND(Q14*AY15,0)</f>
        <v>433</v>
      </c>
      <c r="BB13" s="51"/>
    </row>
    <row r="14" spans="1:54" s="32" customFormat="1" ht="16.5" customHeight="1">
      <c r="A14" s="41">
        <v>31</v>
      </c>
      <c r="B14" s="42">
        <v>8124</v>
      </c>
      <c r="C14" s="43" t="s">
        <v>326</v>
      </c>
      <c r="D14" s="382"/>
      <c r="E14" s="383"/>
      <c r="F14" s="384"/>
      <c r="G14" s="62"/>
      <c r="H14" s="38"/>
      <c r="I14" s="38"/>
      <c r="J14" s="69"/>
      <c r="K14" s="36"/>
      <c r="L14" s="37"/>
      <c r="M14" s="37"/>
      <c r="N14" s="37"/>
      <c r="O14" s="37"/>
      <c r="P14" s="37"/>
      <c r="Q14" s="374">
        <v>618</v>
      </c>
      <c r="R14" s="374"/>
      <c r="S14" s="38" t="s">
        <v>1465</v>
      </c>
      <c r="T14" s="35"/>
      <c r="U14" s="57" t="s">
        <v>1534</v>
      </c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5" t="s">
        <v>336</v>
      </c>
      <c r="AV14" s="386">
        <v>0.965</v>
      </c>
      <c r="AW14" s="387"/>
      <c r="AX14" s="432"/>
      <c r="AY14" s="433"/>
      <c r="AZ14" s="434"/>
      <c r="BA14" s="50">
        <f>ROUND(ROUND(Q14*AV14,0)*AY15,0)</f>
        <v>417</v>
      </c>
      <c r="BB14" s="51"/>
    </row>
    <row r="15" spans="1:54" s="32" customFormat="1" ht="16.5" customHeight="1">
      <c r="A15" s="41">
        <v>31</v>
      </c>
      <c r="B15" s="42">
        <v>8131</v>
      </c>
      <c r="C15" s="43" t="s">
        <v>327</v>
      </c>
      <c r="D15" s="382"/>
      <c r="E15" s="383"/>
      <c r="F15" s="384"/>
      <c r="G15" s="376" t="s">
        <v>1543</v>
      </c>
      <c r="H15" s="377"/>
      <c r="I15" s="377"/>
      <c r="J15" s="378"/>
      <c r="K15" s="27" t="s">
        <v>1469</v>
      </c>
      <c r="L15" s="27"/>
      <c r="M15" s="27"/>
      <c r="N15" s="27"/>
      <c r="O15" s="27"/>
      <c r="P15" s="27"/>
      <c r="Q15" s="27"/>
      <c r="R15" s="27"/>
      <c r="S15" s="27"/>
      <c r="T15" s="46"/>
      <c r="U15" s="47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26"/>
      <c r="AV15" s="26"/>
      <c r="AW15" s="49"/>
      <c r="AX15" s="113" t="s">
        <v>1256</v>
      </c>
      <c r="AY15" s="435">
        <v>0.7</v>
      </c>
      <c r="AZ15" s="436"/>
      <c r="BA15" s="50">
        <f>ROUND(Q16*AY15,0)</f>
        <v>304</v>
      </c>
      <c r="BB15" s="51"/>
    </row>
    <row r="16" spans="1:54" s="32" customFormat="1" ht="16.5" customHeight="1">
      <c r="A16" s="41">
        <v>31</v>
      </c>
      <c r="B16" s="42">
        <v>8132</v>
      </c>
      <c r="C16" s="43" t="s">
        <v>328</v>
      </c>
      <c r="D16" s="382"/>
      <c r="E16" s="383"/>
      <c r="F16" s="384"/>
      <c r="G16" s="382"/>
      <c r="H16" s="383"/>
      <c r="I16" s="383"/>
      <c r="J16" s="384"/>
      <c r="K16" s="62" t="s">
        <v>222</v>
      </c>
      <c r="L16" s="38"/>
      <c r="M16" s="38"/>
      <c r="N16" s="38"/>
      <c r="O16" s="38"/>
      <c r="P16" s="38"/>
      <c r="Q16" s="385">
        <v>434</v>
      </c>
      <c r="R16" s="385"/>
      <c r="S16" s="38" t="s">
        <v>1465</v>
      </c>
      <c r="T16" s="35"/>
      <c r="U16" s="57" t="s">
        <v>1534</v>
      </c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5" t="s">
        <v>336</v>
      </c>
      <c r="AV16" s="386">
        <v>0.965</v>
      </c>
      <c r="AW16" s="387"/>
      <c r="AX16" s="107"/>
      <c r="AY16" s="108"/>
      <c r="AZ16" s="109"/>
      <c r="BA16" s="50">
        <f>ROUND(ROUND(Q16*AV16,0)*AY15,0)</f>
        <v>293</v>
      </c>
      <c r="BB16" s="51"/>
    </row>
    <row r="17" spans="1:54" s="32" customFormat="1" ht="16.5" customHeight="1">
      <c r="A17" s="41">
        <v>31</v>
      </c>
      <c r="B17" s="42">
        <v>8133</v>
      </c>
      <c r="C17" s="43" t="s">
        <v>329</v>
      </c>
      <c r="D17" s="382"/>
      <c r="E17" s="383"/>
      <c r="F17" s="384"/>
      <c r="G17" s="382"/>
      <c r="H17" s="383"/>
      <c r="I17" s="383"/>
      <c r="J17" s="384"/>
      <c r="K17" s="45" t="s">
        <v>1472</v>
      </c>
      <c r="S17" s="55"/>
      <c r="T17" s="61"/>
      <c r="U17" s="47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26"/>
      <c r="AV17" s="26"/>
      <c r="AW17" s="49"/>
      <c r="AX17" s="116"/>
      <c r="AY17" s="31"/>
      <c r="AZ17" s="68"/>
      <c r="BA17" s="50">
        <f>ROUND(Q18*AY15,0)</f>
        <v>883</v>
      </c>
      <c r="BB17" s="51"/>
    </row>
    <row r="18" spans="1:54" s="32" customFormat="1" ht="16.5" customHeight="1">
      <c r="A18" s="41">
        <v>31</v>
      </c>
      <c r="B18" s="42">
        <v>8134</v>
      </c>
      <c r="C18" s="43" t="s">
        <v>330</v>
      </c>
      <c r="D18" s="382"/>
      <c r="E18" s="383"/>
      <c r="F18" s="384"/>
      <c r="G18" s="60"/>
      <c r="H18" s="55"/>
      <c r="I18" s="55"/>
      <c r="J18" s="68"/>
      <c r="K18" s="36"/>
      <c r="L18" s="37"/>
      <c r="M18" s="37"/>
      <c r="N18" s="37"/>
      <c r="O18" s="37"/>
      <c r="P18" s="37"/>
      <c r="Q18" s="374">
        <v>1262</v>
      </c>
      <c r="R18" s="374"/>
      <c r="S18" s="38" t="s">
        <v>1465</v>
      </c>
      <c r="T18" s="35"/>
      <c r="U18" s="57" t="s">
        <v>1534</v>
      </c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5" t="s">
        <v>336</v>
      </c>
      <c r="AV18" s="386">
        <v>0.965</v>
      </c>
      <c r="AW18" s="387"/>
      <c r="AX18" s="107"/>
      <c r="AY18" s="108"/>
      <c r="AZ18" s="109"/>
      <c r="BA18" s="50">
        <f>ROUND(ROUND(Q18*AV18,0)*AY15,0)</f>
        <v>853</v>
      </c>
      <c r="BB18" s="51"/>
    </row>
    <row r="19" spans="1:54" s="32" customFormat="1" ht="16.5" customHeight="1">
      <c r="A19" s="41">
        <v>31</v>
      </c>
      <c r="B19" s="42">
        <v>8135</v>
      </c>
      <c r="C19" s="43" t="s">
        <v>331</v>
      </c>
      <c r="D19" s="382"/>
      <c r="E19" s="383"/>
      <c r="F19" s="384"/>
      <c r="G19" s="60"/>
      <c r="H19" s="55"/>
      <c r="I19" s="55"/>
      <c r="J19" s="68"/>
      <c r="K19" s="45" t="s">
        <v>511</v>
      </c>
      <c r="S19" s="55"/>
      <c r="T19" s="61"/>
      <c r="U19" s="47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26"/>
      <c r="AV19" s="26"/>
      <c r="AW19" s="49"/>
      <c r="AX19" s="116"/>
      <c r="AY19" s="31"/>
      <c r="AZ19" s="68"/>
      <c r="BA19" s="50">
        <f>ROUND(Q20*AY15,0)</f>
        <v>433</v>
      </c>
      <c r="BB19" s="51"/>
    </row>
    <row r="20" spans="1:54" s="32" customFormat="1" ht="16.5" customHeight="1">
      <c r="A20" s="41">
        <v>31</v>
      </c>
      <c r="B20" s="42">
        <v>8136</v>
      </c>
      <c r="C20" s="43" t="s">
        <v>1404</v>
      </c>
      <c r="D20" s="382"/>
      <c r="E20" s="383"/>
      <c r="F20" s="384"/>
      <c r="G20" s="62"/>
      <c r="H20" s="38"/>
      <c r="I20" s="38"/>
      <c r="J20" s="69"/>
      <c r="K20" s="36"/>
      <c r="L20" s="37"/>
      <c r="M20" s="37"/>
      <c r="N20" s="37"/>
      <c r="O20" s="37"/>
      <c r="P20" s="37"/>
      <c r="Q20" s="374">
        <v>618</v>
      </c>
      <c r="R20" s="374"/>
      <c r="S20" s="38" t="s">
        <v>1465</v>
      </c>
      <c r="T20" s="35"/>
      <c r="U20" s="57" t="s">
        <v>1534</v>
      </c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5" t="s">
        <v>336</v>
      </c>
      <c r="AV20" s="386">
        <v>0.965</v>
      </c>
      <c r="AW20" s="387"/>
      <c r="AX20" s="107"/>
      <c r="AY20" s="108"/>
      <c r="AZ20" s="109"/>
      <c r="BA20" s="50">
        <f>ROUND(ROUND(Q20*AV20,0)*AY15,0)</f>
        <v>417</v>
      </c>
      <c r="BB20" s="51"/>
    </row>
    <row r="21" spans="1:54" s="32" customFormat="1" ht="16.5" customHeight="1">
      <c r="A21" s="41">
        <v>31</v>
      </c>
      <c r="B21" s="42">
        <v>8141</v>
      </c>
      <c r="C21" s="43" t="s">
        <v>1405</v>
      </c>
      <c r="D21" s="382"/>
      <c r="E21" s="383"/>
      <c r="F21" s="384"/>
      <c r="G21" s="376" t="s">
        <v>1144</v>
      </c>
      <c r="H21" s="377"/>
      <c r="I21" s="377"/>
      <c r="J21" s="378"/>
      <c r="K21" s="27" t="s">
        <v>1469</v>
      </c>
      <c r="L21" s="27"/>
      <c r="M21" s="27"/>
      <c r="N21" s="27"/>
      <c r="O21" s="27"/>
      <c r="P21" s="27"/>
      <c r="Q21" s="27"/>
      <c r="R21" s="27"/>
      <c r="S21" s="27"/>
      <c r="T21" s="46"/>
      <c r="U21" s="47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26"/>
      <c r="AV21" s="26"/>
      <c r="AW21" s="49"/>
      <c r="AX21" s="116"/>
      <c r="AY21" s="31"/>
      <c r="AZ21" s="68"/>
      <c r="BA21" s="50">
        <f>ROUND(Q22*AY15,0)</f>
        <v>273</v>
      </c>
      <c r="BB21" s="51"/>
    </row>
    <row r="22" spans="1:54" s="32" customFormat="1" ht="16.5" customHeight="1">
      <c r="A22" s="41">
        <v>31</v>
      </c>
      <c r="B22" s="42">
        <v>8142</v>
      </c>
      <c r="C22" s="43" t="s">
        <v>1406</v>
      </c>
      <c r="D22" s="382"/>
      <c r="E22" s="383"/>
      <c r="F22" s="384"/>
      <c r="G22" s="382"/>
      <c r="H22" s="383"/>
      <c r="I22" s="383"/>
      <c r="J22" s="384"/>
      <c r="K22" s="62" t="s">
        <v>222</v>
      </c>
      <c r="L22" s="38"/>
      <c r="M22" s="38"/>
      <c r="N22" s="38"/>
      <c r="O22" s="38"/>
      <c r="P22" s="38"/>
      <c r="Q22" s="385">
        <v>390</v>
      </c>
      <c r="R22" s="385"/>
      <c r="S22" s="38" t="s">
        <v>1465</v>
      </c>
      <c r="T22" s="35"/>
      <c r="U22" s="57" t="s">
        <v>1534</v>
      </c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5" t="s">
        <v>336</v>
      </c>
      <c r="AV22" s="386">
        <v>0.965</v>
      </c>
      <c r="AW22" s="387"/>
      <c r="AX22" s="107"/>
      <c r="AY22" s="108"/>
      <c r="AZ22" s="109"/>
      <c r="BA22" s="50">
        <f>ROUND(ROUND(Q22*AV22,0)*AY15,0)</f>
        <v>263</v>
      </c>
      <c r="BB22" s="51"/>
    </row>
    <row r="23" spans="1:54" s="32" customFormat="1" ht="16.5" customHeight="1">
      <c r="A23" s="41">
        <v>31</v>
      </c>
      <c r="B23" s="42">
        <v>8143</v>
      </c>
      <c r="C23" s="43" t="s">
        <v>1407</v>
      </c>
      <c r="D23" s="382"/>
      <c r="E23" s="383"/>
      <c r="F23" s="384"/>
      <c r="G23" s="382"/>
      <c r="H23" s="383"/>
      <c r="I23" s="383"/>
      <c r="J23" s="384"/>
      <c r="K23" s="45" t="s">
        <v>1472</v>
      </c>
      <c r="S23" s="55"/>
      <c r="T23" s="61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26"/>
      <c r="AV23" s="26"/>
      <c r="AW23" s="49"/>
      <c r="AX23" s="116"/>
      <c r="AY23" s="31"/>
      <c r="AZ23" s="68"/>
      <c r="BA23" s="50">
        <f>ROUND(Q24*AY15,0)</f>
        <v>659</v>
      </c>
      <c r="BB23" s="51"/>
    </row>
    <row r="24" spans="1:54" s="32" customFormat="1" ht="16.5" customHeight="1">
      <c r="A24" s="41">
        <v>31</v>
      </c>
      <c r="B24" s="42">
        <v>8144</v>
      </c>
      <c r="C24" s="43" t="s">
        <v>1408</v>
      </c>
      <c r="D24" s="382"/>
      <c r="E24" s="383"/>
      <c r="F24" s="384"/>
      <c r="G24" s="60"/>
      <c r="H24" s="55"/>
      <c r="I24" s="55"/>
      <c r="J24" s="68"/>
      <c r="K24" s="36"/>
      <c r="L24" s="37"/>
      <c r="M24" s="37"/>
      <c r="N24" s="37"/>
      <c r="O24" s="37"/>
      <c r="P24" s="37"/>
      <c r="Q24" s="374">
        <v>942</v>
      </c>
      <c r="R24" s="374"/>
      <c r="S24" s="38" t="s">
        <v>1465</v>
      </c>
      <c r="T24" s="35"/>
      <c r="U24" s="57" t="s">
        <v>1534</v>
      </c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5" t="s">
        <v>336</v>
      </c>
      <c r="AV24" s="386">
        <v>0.965</v>
      </c>
      <c r="AW24" s="387"/>
      <c r="AX24" s="107"/>
      <c r="AY24" s="108"/>
      <c r="AZ24" s="109"/>
      <c r="BA24" s="50">
        <f>ROUND(ROUND(Q24*AV24,0)*AY15,0)</f>
        <v>636</v>
      </c>
      <c r="BB24" s="51"/>
    </row>
    <row r="25" spans="1:54" s="32" customFormat="1" ht="16.5" customHeight="1">
      <c r="A25" s="41">
        <v>31</v>
      </c>
      <c r="B25" s="42">
        <v>8145</v>
      </c>
      <c r="C25" s="43" t="s">
        <v>1409</v>
      </c>
      <c r="D25" s="382"/>
      <c r="E25" s="383"/>
      <c r="F25" s="384"/>
      <c r="G25" s="60"/>
      <c r="H25" s="55"/>
      <c r="I25" s="55"/>
      <c r="J25" s="68"/>
      <c r="K25" s="45" t="s">
        <v>511</v>
      </c>
      <c r="S25" s="55"/>
      <c r="T25" s="61"/>
      <c r="U25" s="47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26"/>
      <c r="AV25" s="26"/>
      <c r="AW25" s="49"/>
      <c r="AX25" s="116"/>
      <c r="AY25" s="31"/>
      <c r="AZ25" s="68"/>
      <c r="BA25" s="50">
        <f>ROUND(Q26*AY15,0)</f>
        <v>433</v>
      </c>
      <c r="BB25" s="51"/>
    </row>
    <row r="26" spans="1:54" s="32" customFormat="1" ht="16.5" customHeight="1">
      <c r="A26" s="41">
        <v>31</v>
      </c>
      <c r="B26" s="42">
        <v>8146</v>
      </c>
      <c r="C26" s="43" t="s">
        <v>1410</v>
      </c>
      <c r="D26" s="382"/>
      <c r="E26" s="383"/>
      <c r="F26" s="384"/>
      <c r="G26" s="62"/>
      <c r="H26" s="38"/>
      <c r="I26" s="38"/>
      <c r="J26" s="69"/>
      <c r="K26" s="36"/>
      <c r="L26" s="37"/>
      <c r="M26" s="37"/>
      <c r="N26" s="37"/>
      <c r="O26" s="37"/>
      <c r="P26" s="37"/>
      <c r="Q26" s="374">
        <v>618</v>
      </c>
      <c r="R26" s="374"/>
      <c r="S26" s="38" t="s">
        <v>1465</v>
      </c>
      <c r="T26" s="35"/>
      <c r="U26" s="57" t="s">
        <v>1534</v>
      </c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5" t="s">
        <v>336</v>
      </c>
      <c r="AV26" s="386">
        <v>0.965</v>
      </c>
      <c r="AW26" s="387"/>
      <c r="AX26" s="107"/>
      <c r="AY26" s="108"/>
      <c r="AZ26" s="109"/>
      <c r="BA26" s="50">
        <f>ROUND(ROUND(Q26*AV26,0)*AY15,0)</f>
        <v>417</v>
      </c>
      <c r="BB26" s="51"/>
    </row>
    <row r="27" spans="1:54" s="32" customFormat="1" ht="16.5" customHeight="1">
      <c r="A27" s="41">
        <v>31</v>
      </c>
      <c r="B27" s="42">
        <v>8151</v>
      </c>
      <c r="C27" s="43" t="s">
        <v>1411</v>
      </c>
      <c r="D27" s="382"/>
      <c r="E27" s="383"/>
      <c r="F27" s="384"/>
      <c r="G27" s="376" t="s">
        <v>1151</v>
      </c>
      <c r="H27" s="377"/>
      <c r="I27" s="377"/>
      <c r="J27" s="378"/>
      <c r="K27" s="27" t="s">
        <v>1469</v>
      </c>
      <c r="L27" s="27"/>
      <c r="M27" s="27"/>
      <c r="N27" s="27"/>
      <c r="O27" s="27"/>
      <c r="P27" s="27"/>
      <c r="Q27" s="27"/>
      <c r="R27" s="27"/>
      <c r="S27" s="27"/>
      <c r="T27" s="46"/>
      <c r="U27" s="47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26"/>
      <c r="AV27" s="26"/>
      <c r="AW27" s="49"/>
      <c r="AX27" s="116"/>
      <c r="AY27" s="31"/>
      <c r="AZ27" s="68"/>
      <c r="BA27" s="50">
        <f>ROUND(Q28*AY15,0)</f>
        <v>263</v>
      </c>
      <c r="BB27" s="51"/>
    </row>
    <row r="28" spans="1:54" s="32" customFormat="1" ht="16.5" customHeight="1">
      <c r="A28" s="41">
        <v>31</v>
      </c>
      <c r="B28" s="42">
        <v>8152</v>
      </c>
      <c r="C28" s="43" t="s">
        <v>1412</v>
      </c>
      <c r="D28" s="382"/>
      <c r="E28" s="383"/>
      <c r="F28" s="384"/>
      <c r="G28" s="382"/>
      <c r="H28" s="383"/>
      <c r="I28" s="383"/>
      <c r="J28" s="384"/>
      <c r="K28" s="62" t="s">
        <v>223</v>
      </c>
      <c r="L28" s="38"/>
      <c r="M28" s="38"/>
      <c r="N28" s="38"/>
      <c r="O28" s="38"/>
      <c r="P28" s="38"/>
      <c r="Q28" s="385">
        <v>375</v>
      </c>
      <c r="R28" s="385"/>
      <c r="S28" s="38" t="s">
        <v>1465</v>
      </c>
      <c r="T28" s="35"/>
      <c r="U28" s="57" t="s">
        <v>1534</v>
      </c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5" t="s">
        <v>336</v>
      </c>
      <c r="AV28" s="386">
        <v>0.965</v>
      </c>
      <c r="AW28" s="387"/>
      <c r="AX28" s="107"/>
      <c r="AY28" s="108"/>
      <c r="AZ28" s="109"/>
      <c r="BA28" s="50">
        <f>ROUND(ROUND(Q28*AV28,0)*AY15,0)</f>
        <v>253</v>
      </c>
      <c r="BB28" s="51"/>
    </row>
    <row r="29" spans="1:54" s="32" customFormat="1" ht="16.5" customHeight="1">
      <c r="A29" s="41">
        <v>31</v>
      </c>
      <c r="B29" s="42">
        <v>8153</v>
      </c>
      <c r="C29" s="43" t="s">
        <v>1413</v>
      </c>
      <c r="D29" s="382"/>
      <c r="E29" s="383"/>
      <c r="F29" s="384"/>
      <c r="G29" s="382"/>
      <c r="H29" s="383"/>
      <c r="I29" s="383"/>
      <c r="J29" s="384"/>
      <c r="K29" s="45" t="s">
        <v>1472</v>
      </c>
      <c r="S29" s="55"/>
      <c r="T29" s="61"/>
      <c r="U29" s="47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26"/>
      <c r="AV29" s="26"/>
      <c r="AW29" s="49"/>
      <c r="AX29" s="116"/>
      <c r="AY29" s="31"/>
      <c r="AZ29" s="68"/>
      <c r="BA29" s="50">
        <f>ROUND(Q30*AY15,0)</f>
        <v>552</v>
      </c>
      <c r="BB29" s="51"/>
    </row>
    <row r="30" spans="1:54" s="32" customFormat="1" ht="16.5" customHeight="1">
      <c r="A30" s="41">
        <v>31</v>
      </c>
      <c r="B30" s="42">
        <v>8154</v>
      </c>
      <c r="C30" s="43" t="s">
        <v>48</v>
      </c>
      <c r="D30" s="382"/>
      <c r="E30" s="383"/>
      <c r="F30" s="384"/>
      <c r="G30" s="60"/>
      <c r="H30" s="55"/>
      <c r="I30" s="55"/>
      <c r="J30" s="68"/>
      <c r="K30" s="36"/>
      <c r="L30" s="37"/>
      <c r="M30" s="37"/>
      <c r="N30" s="37"/>
      <c r="O30" s="37"/>
      <c r="P30" s="37"/>
      <c r="Q30" s="374">
        <v>789</v>
      </c>
      <c r="R30" s="374"/>
      <c r="S30" s="38" t="s">
        <v>1465</v>
      </c>
      <c r="T30" s="35"/>
      <c r="U30" s="57" t="s">
        <v>1534</v>
      </c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5" t="s">
        <v>336</v>
      </c>
      <c r="AV30" s="386">
        <v>0.965</v>
      </c>
      <c r="AW30" s="387"/>
      <c r="AX30" s="107"/>
      <c r="AY30" s="108"/>
      <c r="AZ30" s="109"/>
      <c r="BA30" s="50">
        <f>ROUND(ROUND(Q30*AV30,0)*AY15,0)</f>
        <v>533</v>
      </c>
      <c r="BB30" s="51"/>
    </row>
    <row r="31" spans="1:54" s="32" customFormat="1" ht="16.5" customHeight="1">
      <c r="A31" s="41">
        <v>31</v>
      </c>
      <c r="B31" s="42">
        <v>8155</v>
      </c>
      <c r="C31" s="43" t="s">
        <v>1757</v>
      </c>
      <c r="D31" s="382"/>
      <c r="E31" s="383"/>
      <c r="F31" s="384"/>
      <c r="G31" s="60"/>
      <c r="H31" s="55"/>
      <c r="I31" s="55"/>
      <c r="J31" s="68"/>
      <c r="K31" s="45" t="s">
        <v>511</v>
      </c>
      <c r="S31" s="55"/>
      <c r="T31" s="61"/>
      <c r="U31" s="47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26"/>
      <c r="AV31" s="26"/>
      <c r="AW31" s="49"/>
      <c r="AX31" s="116"/>
      <c r="AY31" s="31"/>
      <c r="AZ31" s="68"/>
      <c r="BA31" s="50">
        <f>ROUND(Q32*AY15,0)</f>
        <v>433</v>
      </c>
      <c r="BB31" s="51"/>
    </row>
    <row r="32" spans="1:54" s="32" customFormat="1" ht="16.5" customHeight="1">
      <c r="A32" s="41">
        <v>31</v>
      </c>
      <c r="B32" s="42">
        <v>8156</v>
      </c>
      <c r="C32" s="43" t="s">
        <v>1263</v>
      </c>
      <c r="D32" s="382"/>
      <c r="E32" s="383"/>
      <c r="F32" s="384"/>
      <c r="G32" s="62"/>
      <c r="H32" s="38"/>
      <c r="I32" s="38"/>
      <c r="J32" s="69"/>
      <c r="K32" s="36"/>
      <c r="L32" s="37"/>
      <c r="M32" s="37"/>
      <c r="N32" s="37"/>
      <c r="O32" s="37"/>
      <c r="P32" s="37"/>
      <c r="Q32" s="374">
        <v>618</v>
      </c>
      <c r="R32" s="374"/>
      <c r="S32" s="38" t="s">
        <v>1465</v>
      </c>
      <c r="T32" s="35"/>
      <c r="U32" s="57" t="s">
        <v>1534</v>
      </c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5" t="s">
        <v>336</v>
      </c>
      <c r="AV32" s="386">
        <v>0.965</v>
      </c>
      <c r="AW32" s="387"/>
      <c r="AX32" s="107"/>
      <c r="AY32" s="108"/>
      <c r="AZ32" s="109"/>
      <c r="BA32" s="50">
        <f>ROUND(ROUND(Q32*AV32,0)*AY15,0)</f>
        <v>417</v>
      </c>
      <c r="BB32" s="51"/>
    </row>
    <row r="33" spans="1:54" s="32" customFormat="1" ht="16.5" customHeight="1">
      <c r="A33" s="41">
        <v>31</v>
      </c>
      <c r="B33" s="42">
        <v>8161</v>
      </c>
      <c r="C33" s="43" t="s">
        <v>1264</v>
      </c>
      <c r="D33" s="382"/>
      <c r="E33" s="383"/>
      <c r="F33" s="384"/>
      <c r="G33" s="376" t="s">
        <v>1158</v>
      </c>
      <c r="H33" s="377"/>
      <c r="I33" s="377"/>
      <c r="J33" s="378"/>
      <c r="K33" s="27" t="s">
        <v>1469</v>
      </c>
      <c r="L33" s="27"/>
      <c r="M33" s="27"/>
      <c r="N33" s="27"/>
      <c r="O33" s="27"/>
      <c r="P33" s="27"/>
      <c r="Q33" s="27"/>
      <c r="R33" s="27"/>
      <c r="S33" s="27"/>
      <c r="T33" s="46"/>
      <c r="U33" s="47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26"/>
      <c r="AV33" s="26"/>
      <c r="AW33" s="49"/>
      <c r="AX33" s="116"/>
      <c r="AY33" s="31"/>
      <c r="AZ33" s="68"/>
      <c r="BA33" s="50">
        <f>ROUND(Q34*AY15,0)</f>
        <v>254</v>
      </c>
      <c r="BB33" s="51"/>
    </row>
    <row r="34" spans="1:54" s="32" customFormat="1" ht="16.5" customHeight="1">
      <c r="A34" s="41">
        <v>31</v>
      </c>
      <c r="B34" s="42">
        <v>8162</v>
      </c>
      <c r="C34" s="43" t="s">
        <v>1265</v>
      </c>
      <c r="D34" s="382"/>
      <c r="E34" s="383"/>
      <c r="F34" s="384"/>
      <c r="G34" s="382"/>
      <c r="H34" s="383"/>
      <c r="I34" s="383"/>
      <c r="J34" s="384"/>
      <c r="K34" s="62" t="s">
        <v>223</v>
      </c>
      <c r="L34" s="38"/>
      <c r="M34" s="38"/>
      <c r="N34" s="38"/>
      <c r="O34" s="38"/>
      <c r="P34" s="38"/>
      <c r="Q34" s="385">
        <v>363</v>
      </c>
      <c r="R34" s="385"/>
      <c r="S34" s="38" t="s">
        <v>1465</v>
      </c>
      <c r="T34" s="35"/>
      <c r="U34" s="57" t="s">
        <v>1534</v>
      </c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5" t="s">
        <v>336</v>
      </c>
      <c r="AV34" s="386">
        <v>0.965</v>
      </c>
      <c r="AW34" s="387"/>
      <c r="AX34" s="107"/>
      <c r="AY34" s="108"/>
      <c r="AZ34" s="109"/>
      <c r="BA34" s="50">
        <f>ROUND(ROUND(Q34*AV34,0)*AY15,0)</f>
        <v>245</v>
      </c>
      <c r="BB34" s="51"/>
    </row>
    <row r="35" spans="1:54" s="32" customFormat="1" ht="16.5" customHeight="1">
      <c r="A35" s="41">
        <v>31</v>
      </c>
      <c r="B35" s="42">
        <v>8163</v>
      </c>
      <c r="C35" s="43" t="s">
        <v>1266</v>
      </c>
      <c r="D35" s="382"/>
      <c r="E35" s="383"/>
      <c r="F35" s="384"/>
      <c r="G35" s="382"/>
      <c r="H35" s="383"/>
      <c r="I35" s="383"/>
      <c r="J35" s="384"/>
      <c r="K35" s="45" t="s">
        <v>1472</v>
      </c>
      <c r="S35" s="55"/>
      <c r="T35" s="61"/>
      <c r="U35" s="47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26"/>
      <c r="AV35" s="26"/>
      <c r="AW35" s="49"/>
      <c r="AX35" s="116"/>
      <c r="AY35" s="31"/>
      <c r="AZ35" s="68"/>
      <c r="BA35" s="50">
        <f>ROUND(Q36*AY15,0)</f>
        <v>512</v>
      </c>
      <c r="BB35" s="51"/>
    </row>
    <row r="36" spans="1:54" s="32" customFormat="1" ht="16.5" customHeight="1">
      <c r="A36" s="41">
        <v>31</v>
      </c>
      <c r="B36" s="42">
        <v>8164</v>
      </c>
      <c r="C36" s="43" t="s">
        <v>1267</v>
      </c>
      <c r="D36" s="382"/>
      <c r="E36" s="383"/>
      <c r="F36" s="384"/>
      <c r="G36" s="60"/>
      <c r="H36" s="55"/>
      <c r="I36" s="55"/>
      <c r="J36" s="68"/>
      <c r="K36" s="36"/>
      <c r="L36" s="37"/>
      <c r="M36" s="37"/>
      <c r="N36" s="37"/>
      <c r="O36" s="37"/>
      <c r="P36" s="37"/>
      <c r="Q36" s="374">
        <v>732</v>
      </c>
      <c r="R36" s="374"/>
      <c r="S36" s="38" t="s">
        <v>1465</v>
      </c>
      <c r="T36" s="35"/>
      <c r="U36" s="57" t="s">
        <v>1534</v>
      </c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5" t="s">
        <v>336</v>
      </c>
      <c r="AV36" s="386">
        <v>0.965</v>
      </c>
      <c r="AW36" s="387"/>
      <c r="AX36" s="107"/>
      <c r="AY36" s="108"/>
      <c r="AZ36" s="109"/>
      <c r="BA36" s="50">
        <f>ROUND(ROUND(Q36*AV36,0)*AY15,0)</f>
        <v>494</v>
      </c>
      <c r="BB36" s="51"/>
    </row>
    <row r="37" spans="1:54" s="32" customFormat="1" ht="16.5" customHeight="1">
      <c r="A37" s="41">
        <v>31</v>
      </c>
      <c r="B37" s="42">
        <v>8165</v>
      </c>
      <c r="C37" s="43" t="s">
        <v>1268</v>
      </c>
      <c r="D37" s="382"/>
      <c r="E37" s="383"/>
      <c r="F37" s="384"/>
      <c r="G37" s="60"/>
      <c r="H37" s="55"/>
      <c r="I37" s="55"/>
      <c r="J37" s="68"/>
      <c r="K37" s="45" t="s">
        <v>511</v>
      </c>
      <c r="S37" s="55"/>
      <c r="T37" s="61"/>
      <c r="U37" s="47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26"/>
      <c r="AV37" s="26"/>
      <c r="AW37" s="49"/>
      <c r="AX37" s="116"/>
      <c r="AY37" s="31"/>
      <c r="AZ37" s="68"/>
      <c r="BA37" s="50">
        <f>ROUND(Q38*AY15,0)</f>
        <v>433</v>
      </c>
      <c r="BB37" s="51"/>
    </row>
    <row r="38" spans="1:54" s="32" customFormat="1" ht="16.5" customHeight="1">
      <c r="A38" s="41">
        <v>31</v>
      </c>
      <c r="B38" s="42">
        <v>8166</v>
      </c>
      <c r="C38" s="43" t="s">
        <v>1269</v>
      </c>
      <c r="D38" s="382"/>
      <c r="E38" s="383"/>
      <c r="F38" s="384"/>
      <c r="G38" s="62"/>
      <c r="H38" s="38"/>
      <c r="I38" s="38"/>
      <c r="J38" s="69"/>
      <c r="K38" s="36"/>
      <c r="L38" s="37"/>
      <c r="M38" s="37"/>
      <c r="N38" s="37"/>
      <c r="O38" s="37"/>
      <c r="P38" s="37"/>
      <c r="Q38" s="374">
        <v>618</v>
      </c>
      <c r="R38" s="374"/>
      <c r="S38" s="38" t="s">
        <v>1465</v>
      </c>
      <c r="T38" s="35"/>
      <c r="U38" s="57" t="s">
        <v>1534</v>
      </c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5" t="s">
        <v>336</v>
      </c>
      <c r="AV38" s="386">
        <v>0.965</v>
      </c>
      <c r="AW38" s="387"/>
      <c r="AX38" s="107"/>
      <c r="AY38" s="108"/>
      <c r="AZ38" s="109"/>
      <c r="BA38" s="50">
        <f>ROUND(ROUND(Q38*AV38,0)*AY15,0)</f>
        <v>417</v>
      </c>
      <c r="BB38" s="51"/>
    </row>
    <row r="39" spans="1:54" s="32" customFormat="1" ht="16.5" customHeight="1">
      <c r="A39" s="41">
        <v>31</v>
      </c>
      <c r="B39" s="42">
        <v>8171</v>
      </c>
      <c r="C39" s="43" t="s">
        <v>1270</v>
      </c>
      <c r="D39" s="382"/>
      <c r="E39" s="383"/>
      <c r="F39" s="384"/>
      <c r="G39" s="376" t="s">
        <v>1165</v>
      </c>
      <c r="H39" s="377"/>
      <c r="I39" s="377"/>
      <c r="J39" s="378"/>
      <c r="K39" s="27" t="s">
        <v>1469</v>
      </c>
      <c r="L39" s="27"/>
      <c r="M39" s="27"/>
      <c r="N39" s="27"/>
      <c r="O39" s="27"/>
      <c r="P39" s="27"/>
      <c r="Q39" s="27"/>
      <c r="R39" s="27"/>
      <c r="S39" s="27"/>
      <c r="T39" s="46"/>
      <c r="U39" s="47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26"/>
      <c r="AV39" s="26"/>
      <c r="AW39" s="49"/>
      <c r="AX39" s="116"/>
      <c r="AY39" s="31"/>
      <c r="AZ39" s="68"/>
      <c r="BA39" s="50">
        <f>ROUND(Q40*AY15,0)</f>
        <v>242</v>
      </c>
      <c r="BB39" s="51"/>
    </row>
    <row r="40" spans="1:54" s="32" customFormat="1" ht="16.5" customHeight="1">
      <c r="A40" s="41">
        <v>31</v>
      </c>
      <c r="B40" s="42">
        <v>8172</v>
      </c>
      <c r="C40" s="43" t="s">
        <v>1271</v>
      </c>
      <c r="D40" s="382"/>
      <c r="E40" s="383"/>
      <c r="F40" s="384"/>
      <c r="G40" s="382"/>
      <c r="H40" s="383"/>
      <c r="I40" s="383"/>
      <c r="J40" s="384"/>
      <c r="K40" s="62" t="s">
        <v>223</v>
      </c>
      <c r="L40" s="38"/>
      <c r="M40" s="38"/>
      <c r="N40" s="38"/>
      <c r="O40" s="38"/>
      <c r="P40" s="38"/>
      <c r="Q40" s="385">
        <v>345</v>
      </c>
      <c r="R40" s="385"/>
      <c r="S40" s="38" t="s">
        <v>1465</v>
      </c>
      <c r="T40" s="35"/>
      <c r="U40" s="57" t="s">
        <v>1534</v>
      </c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5" t="s">
        <v>336</v>
      </c>
      <c r="AV40" s="386">
        <v>0.965</v>
      </c>
      <c r="AW40" s="387"/>
      <c r="AX40" s="107"/>
      <c r="AY40" s="108"/>
      <c r="AZ40" s="109"/>
      <c r="BA40" s="50">
        <f>ROUND(ROUND(Q40*AV40,0)*AY15,0)</f>
        <v>233</v>
      </c>
      <c r="BB40" s="51"/>
    </row>
    <row r="41" spans="1:54" s="32" customFormat="1" ht="16.5" customHeight="1">
      <c r="A41" s="41">
        <v>31</v>
      </c>
      <c r="B41" s="42">
        <v>8173</v>
      </c>
      <c r="C41" s="43" t="s">
        <v>1272</v>
      </c>
      <c r="D41" s="382"/>
      <c r="E41" s="383"/>
      <c r="F41" s="384"/>
      <c r="G41" s="382"/>
      <c r="H41" s="383"/>
      <c r="I41" s="383"/>
      <c r="J41" s="384"/>
      <c r="K41" s="45" t="s">
        <v>1472</v>
      </c>
      <c r="S41" s="55"/>
      <c r="T41" s="61"/>
      <c r="U41" s="47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26"/>
      <c r="AV41" s="26"/>
      <c r="AW41" s="49"/>
      <c r="AX41" s="116"/>
      <c r="AY41" s="31"/>
      <c r="AZ41" s="68"/>
      <c r="BA41" s="50">
        <f>ROUND(Q42*AY15,0)</f>
        <v>433</v>
      </c>
      <c r="BB41" s="51"/>
    </row>
    <row r="42" spans="1:54" s="32" customFormat="1" ht="16.5" customHeight="1">
      <c r="A42" s="41">
        <v>31</v>
      </c>
      <c r="B42" s="42">
        <v>8174</v>
      </c>
      <c r="C42" s="43" t="s">
        <v>1273</v>
      </c>
      <c r="D42" s="382"/>
      <c r="E42" s="383"/>
      <c r="F42" s="384"/>
      <c r="G42" s="60"/>
      <c r="H42" s="55"/>
      <c r="I42" s="55"/>
      <c r="J42" s="68"/>
      <c r="K42" s="36"/>
      <c r="L42" s="37"/>
      <c r="M42" s="37"/>
      <c r="N42" s="37"/>
      <c r="O42" s="37"/>
      <c r="P42" s="37"/>
      <c r="Q42" s="374">
        <v>618</v>
      </c>
      <c r="R42" s="374"/>
      <c r="S42" s="38" t="s">
        <v>1465</v>
      </c>
      <c r="T42" s="35"/>
      <c r="U42" s="57" t="s">
        <v>1534</v>
      </c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5" t="s">
        <v>336</v>
      </c>
      <c r="AV42" s="386">
        <v>0.965</v>
      </c>
      <c r="AW42" s="387"/>
      <c r="AX42" s="107"/>
      <c r="AY42" s="108"/>
      <c r="AZ42" s="109"/>
      <c r="BA42" s="50">
        <f>ROUND(ROUND(Q42*AV42,0)*AY15,0)</f>
        <v>417</v>
      </c>
      <c r="BB42" s="51"/>
    </row>
    <row r="43" spans="1:54" s="32" customFormat="1" ht="16.5" customHeight="1">
      <c r="A43" s="41">
        <v>31</v>
      </c>
      <c r="B43" s="42">
        <v>8175</v>
      </c>
      <c r="C43" s="43" t="s">
        <v>1274</v>
      </c>
      <c r="D43" s="382"/>
      <c r="E43" s="383"/>
      <c r="F43" s="384"/>
      <c r="G43" s="60"/>
      <c r="H43" s="55"/>
      <c r="I43" s="55"/>
      <c r="J43" s="68"/>
      <c r="K43" s="45" t="s">
        <v>511</v>
      </c>
      <c r="S43" s="55"/>
      <c r="T43" s="61"/>
      <c r="U43" s="47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26"/>
      <c r="AV43" s="26"/>
      <c r="AW43" s="49"/>
      <c r="AX43" s="116"/>
      <c r="AY43" s="31"/>
      <c r="AZ43" s="68"/>
      <c r="BA43" s="50">
        <f>ROUND(Q44*AY15,0)</f>
        <v>433</v>
      </c>
      <c r="BB43" s="51"/>
    </row>
    <row r="44" spans="1:54" s="32" customFormat="1" ht="16.5" customHeight="1">
      <c r="A44" s="41">
        <v>31</v>
      </c>
      <c r="B44" s="42">
        <v>8176</v>
      </c>
      <c r="C44" s="43" t="s">
        <v>1275</v>
      </c>
      <c r="D44" s="382"/>
      <c r="E44" s="383"/>
      <c r="F44" s="384"/>
      <c r="G44" s="62"/>
      <c r="H44" s="38"/>
      <c r="I44" s="38"/>
      <c r="J44" s="69"/>
      <c r="K44" s="36"/>
      <c r="L44" s="37"/>
      <c r="M44" s="37"/>
      <c r="N44" s="37"/>
      <c r="O44" s="37"/>
      <c r="P44" s="37"/>
      <c r="Q44" s="374">
        <v>618</v>
      </c>
      <c r="R44" s="374"/>
      <c r="S44" s="38" t="s">
        <v>1465</v>
      </c>
      <c r="T44" s="35"/>
      <c r="U44" s="57" t="s">
        <v>1534</v>
      </c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5" t="s">
        <v>336</v>
      </c>
      <c r="AV44" s="386">
        <v>0.965</v>
      </c>
      <c r="AW44" s="387"/>
      <c r="AX44" s="107"/>
      <c r="AY44" s="108"/>
      <c r="AZ44" s="109"/>
      <c r="BA44" s="50">
        <f>ROUND(ROUND(Q44*AV44,0)*AY15,0)</f>
        <v>417</v>
      </c>
      <c r="BB44" s="51"/>
    </row>
    <row r="45" spans="1:54" s="32" customFormat="1" ht="16.5" customHeight="1">
      <c r="A45" s="41">
        <v>31</v>
      </c>
      <c r="B45" s="42">
        <v>8181</v>
      </c>
      <c r="C45" s="43" t="s">
        <v>1276</v>
      </c>
      <c r="D45" s="382"/>
      <c r="E45" s="383"/>
      <c r="F45" s="384"/>
      <c r="G45" s="376" t="s">
        <v>744</v>
      </c>
      <c r="H45" s="377"/>
      <c r="I45" s="377"/>
      <c r="J45" s="378"/>
      <c r="K45" s="45" t="s">
        <v>745</v>
      </c>
      <c r="L45" s="27"/>
      <c r="M45" s="27"/>
      <c r="N45" s="27"/>
      <c r="O45" s="27"/>
      <c r="P45" s="27"/>
      <c r="Q45" s="27"/>
      <c r="R45" s="27"/>
      <c r="S45" s="27"/>
      <c r="T45" s="46"/>
      <c r="U45" s="47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26"/>
      <c r="AV45" s="26"/>
      <c r="AW45" s="49"/>
      <c r="AX45" s="116"/>
      <c r="AY45" s="31"/>
      <c r="AZ45" s="68"/>
      <c r="BA45" s="50">
        <f>ROUND(Q46*AY15,0)</f>
        <v>389</v>
      </c>
      <c r="BB45" s="51"/>
    </row>
    <row r="46" spans="1:54" s="32" customFormat="1" ht="16.5" customHeight="1">
      <c r="A46" s="41">
        <v>31</v>
      </c>
      <c r="B46" s="42">
        <v>8182</v>
      </c>
      <c r="C46" s="43" t="s">
        <v>1277</v>
      </c>
      <c r="D46" s="382"/>
      <c r="E46" s="383"/>
      <c r="F46" s="384"/>
      <c r="G46" s="382"/>
      <c r="H46" s="383"/>
      <c r="I46" s="383"/>
      <c r="J46" s="384"/>
      <c r="K46" s="62"/>
      <c r="L46" s="38"/>
      <c r="M46" s="38"/>
      <c r="N46" s="38"/>
      <c r="O46" s="38"/>
      <c r="P46" s="38"/>
      <c r="Q46" s="385">
        <v>555</v>
      </c>
      <c r="R46" s="385"/>
      <c r="S46" s="38" t="s">
        <v>1465</v>
      </c>
      <c r="T46" s="35"/>
      <c r="U46" s="57" t="s">
        <v>1534</v>
      </c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5" t="s">
        <v>336</v>
      </c>
      <c r="AV46" s="386">
        <v>0.965</v>
      </c>
      <c r="AW46" s="387"/>
      <c r="AX46" s="107"/>
      <c r="AY46" s="108"/>
      <c r="AZ46" s="109"/>
      <c r="BA46" s="50">
        <f>ROUND(ROUND(Q46*AV46,0)*AY15,0)</f>
        <v>375</v>
      </c>
      <c r="BB46" s="51"/>
    </row>
    <row r="47" spans="1:54" s="32" customFormat="1" ht="16.5" customHeight="1">
      <c r="A47" s="41">
        <v>31</v>
      </c>
      <c r="B47" s="42">
        <v>8183</v>
      </c>
      <c r="C47" s="43" t="s">
        <v>1002</v>
      </c>
      <c r="D47" s="382"/>
      <c r="E47" s="383"/>
      <c r="F47" s="384"/>
      <c r="G47" s="60"/>
      <c r="H47" s="55"/>
      <c r="I47" s="55"/>
      <c r="J47" s="68"/>
      <c r="K47" s="45" t="s">
        <v>1842</v>
      </c>
      <c r="S47" s="55"/>
      <c r="T47" s="61"/>
      <c r="U47" s="47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26"/>
      <c r="AV47" s="26"/>
      <c r="AW47" s="49"/>
      <c r="AX47" s="116"/>
      <c r="AY47" s="31"/>
      <c r="AZ47" s="68"/>
      <c r="BA47" s="50">
        <f>ROUND(Q48*AY15,0)</f>
        <v>389</v>
      </c>
      <c r="BB47" s="51"/>
    </row>
    <row r="48" spans="1:54" s="32" customFormat="1" ht="16.5" customHeight="1">
      <c r="A48" s="41">
        <v>31</v>
      </c>
      <c r="B48" s="42">
        <v>8184</v>
      </c>
      <c r="C48" s="43" t="s">
        <v>1003</v>
      </c>
      <c r="D48" s="382"/>
      <c r="E48" s="383"/>
      <c r="F48" s="384"/>
      <c r="G48" s="62"/>
      <c r="H48" s="38"/>
      <c r="I48" s="38"/>
      <c r="J48" s="69"/>
      <c r="K48" s="36"/>
      <c r="L48" s="37"/>
      <c r="M48" s="37"/>
      <c r="N48" s="37"/>
      <c r="O48" s="37"/>
      <c r="P48" s="37"/>
      <c r="Q48" s="374">
        <v>555</v>
      </c>
      <c r="R48" s="374"/>
      <c r="S48" s="38" t="s">
        <v>1465</v>
      </c>
      <c r="T48" s="35"/>
      <c r="U48" s="57" t="s">
        <v>1534</v>
      </c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5" t="s">
        <v>336</v>
      </c>
      <c r="AV48" s="386">
        <v>0.965</v>
      </c>
      <c r="AW48" s="387"/>
      <c r="AX48" s="107"/>
      <c r="AY48" s="108"/>
      <c r="AZ48" s="109"/>
      <c r="BA48" s="50">
        <f>ROUND(ROUND(Q48*AV48,0)*AY15,0)</f>
        <v>375</v>
      </c>
      <c r="BB48" s="51"/>
    </row>
    <row r="49" spans="1:54" s="32" customFormat="1" ht="16.5" customHeight="1">
      <c r="A49" s="41">
        <v>31</v>
      </c>
      <c r="B49" s="42">
        <v>8191</v>
      </c>
      <c r="C49" s="43" t="s">
        <v>1004</v>
      </c>
      <c r="D49" s="382"/>
      <c r="E49" s="383"/>
      <c r="F49" s="384"/>
      <c r="G49" s="376" t="s">
        <v>708</v>
      </c>
      <c r="H49" s="377"/>
      <c r="I49" s="377"/>
      <c r="J49" s="378"/>
      <c r="K49" s="45" t="s">
        <v>745</v>
      </c>
      <c r="L49" s="27"/>
      <c r="M49" s="27"/>
      <c r="N49" s="27"/>
      <c r="O49" s="27"/>
      <c r="P49" s="27"/>
      <c r="Q49" s="27"/>
      <c r="R49" s="27"/>
      <c r="S49" s="27"/>
      <c r="T49" s="46"/>
      <c r="U49" s="47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26"/>
      <c r="AV49" s="26"/>
      <c r="AW49" s="49"/>
      <c r="AX49" s="116"/>
      <c r="AY49" s="31"/>
      <c r="AZ49" s="68"/>
      <c r="BA49" s="50">
        <f>ROUND(Q50*AY15,0)</f>
        <v>344</v>
      </c>
      <c r="BB49" s="51"/>
    </row>
    <row r="50" spans="1:54" s="32" customFormat="1" ht="16.5" customHeight="1">
      <c r="A50" s="41">
        <v>31</v>
      </c>
      <c r="B50" s="42">
        <v>8192</v>
      </c>
      <c r="C50" s="43" t="s">
        <v>1005</v>
      </c>
      <c r="D50" s="382"/>
      <c r="E50" s="383"/>
      <c r="F50" s="384"/>
      <c r="G50" s="382"/>
      <c r="H50" s="383"/>
      <c r="I50" s="383"/>
      <c r="J50" s="384"/>
      <c r="K50" s="62"/>
      <c r="L50" s="38"/>
      <c r="M50" s="38"/>
      <c r="N50" s="38"/>
      <c r="O50" s="38"/>
      <c r="P50" s="38"/>
      <c r="Q50" s="385">
        <v>492</v>
      </c>
      <c r="R50" s="385"/>
      <c r="S50" s="38" t="s">
        <v>1465</v>
      </c>
      <c r="T50" s="35"/>
      <c r="U50" s="57" t="s">
        <v>1534</v>
      </c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5" t="s">
        <v>336</v>
      </c>
      <c r="AV50" s="386">
        <v>0.965</v>
      </c>
      <c r="AW50" s="387"/>
      <c r="AX50" s="107"/>
      <c r="AY50" s="108"/>
      <c r="AZ50" s="109"/>
      <c r="BA50" s="50">
        <f>ROUND(ROUND(Q50*AV50,0)*AY15,0)</f>
        <v>333</v>
      </c>
      <c r="BB50" s="51"/>
    </row>
    <row r="51" spans="1:54" s="32" customFormat="1" ht="16.5" customHeight="1">
      <c r="A51" s="41">
        <v>31</v>
      </c>
      <c r="B51" s="42">
        <v>8193</v>
      </c>
      <c r="C51" s="43" t="s">
        <v>1006</v>
      </c>
      <c r="D51" s="382"/>
      <c r="E51" s="383"/>
      <c r="F51" s="384"/>
      <c r="G51" s="60"/>
      <c r="H51" s="55"/>
      <c r="I51" s="55"/>
      <c r="J51" s="68"/>
      <c r="K51" s="45" t="s">
        <v>1842</v>
      </c>
      <c r="S51" s="55"/>
      <c r="T51" s="61"/>
      <c r="U51" s="47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26"/>
      <c r="AV51" s="26"/>
      <c r="AW51" s="49"/>
      <c r="AX51" s="116"/>
      <c r="AY51" s="31"/>
      <c r="AZ51" s="68"/>
      <c r="BA51" s="50">
        <f>ROUND(Q52*AY15,0)</f>
        <v>344</v>
      </c>
      <c r="BB51" s="51"/>
    </row>
    <row r="52" spans="1:54" s="32" customFormat="1" ht="16.5" customHeight="1">
      <c r="A52" s="41">
        <v>31</v>
      </c>
      <c r="B52" s="42">
        <v>8194</v>
      </c>
      <c r="C52" s="43" t="s">
        <v>1007</v>
      </c>
      <c r="D52" s="382"/>
      <c r="E52" s="383"/>
      <c r="F52" s="384"/>
      <c r="G52" s="62"/>
      <c r="H52" s="38"/>
      <c r="I52" s="38"/>
      <c r="J52" s="69"/>
      <c r="K52" s="36"/>
      <c r="L52" s="37"/>
      <c r="M52" s="37"/>
      <c r="N52" s="37"/>
      <c r="O52" s="37"/>
      <c r="P52" s="37"/>
      <c r="Q52" s="374">
        <v>492</v>
      </c>
      <c r="R52" s="374"/>
      <c r="S52" s="38" t="s">
        <v>1465</v>
      </c>
      <c r="T52" s="35"/>
      <c r="U52" s="57" t="s">
        <v>1534</v>
      </c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5" t="s">
        <v>336</v>
      </c>
      <c r="AV52" s="386">
        <v>0.965</v>
      </c>
      <c r="AW52" s="387"/>
      <c r="AX52" s="107"/>
      <c r="AY52" s="108"/>
      <c r="AZ52" s="109"/>
      <c r="BA52" s="50">
        <f>ROUND(ROUND(Q52*AV52,0)*AY15,0)</f>
        <v>333</v>
      </c>
      <c r="BB52" s="51"/>
    </row>
    <row r="53" spans="1:54" s="32" customFormat="1" ht="16.5" customHeight="1">
      <c r="A53" s="41">
        <v>31</v>
      </c>
      <c r="B53" s="42">
        <v>8201</v>
      </c>
      <c r="C53" s="43" t="s">
        <v>1008</v>
      </c>
      <c r="D53" s="382"/>
      <c r="E53" s="383"/>
      <c r="F53" s="384"/>
      <c r="G53" s="376" t="s">
        <v>713</v>
      </c>
      <c r="H53" s="377"/>
      <c r="I53" s="377"/>
      <c r="J53" s="378"/>
      <c r="K53" s="45" t="s">
        <v>745</v>
      </c>
      <c r="L53" s="27"/>
      <c r="M53" s="27"/>
      <c r="N53" s="27"/>
      <c r="O53" s="27"/>
      <c r="P53" s="27"/>
      <c r="Q53" s="27"/>
      <c r="R53" s="27"/>
      <c r="S53" s="27"/>
      <c r="T53" s="46"/>
      <c r="U53" s="47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26"/>
      <c r="AV53" s="26"/>
      <c r="AW53" s="49"/>
      <c r="AX53" s="116"/>
      <c r="AY53" s="31"/>
      <c r="AZ53" s="68"/>
      <c r="BA53" s="50">
        <f>ROUND(Q54*AY15,0)</f>
        <v>335</v>
      </c>
      <c r="BB53" s="51"/>
    </row>
    <row r="54" spans="1:54" s="32" customFormat="1" ht="16.5" customHeight="1">
      <c r="A54" s="41">
        <v>31</v>
      </c>
      <c r="B54" s="42">
        <v>8202</v>
      </c>
      <c r="C54" s="43" t="s">
        <v>436</v>
      </c>
      <c r="D54" s="382"/>
      <c r="E54" s="383"/>
      <c r="F54" s="384"/>
      <c r="G54" s="382"/>
      <c r="H54" s="383"/>
      <c r="I54" s="383"/>
      <c r="J54" s="384"/>
      <c r="K54" s="62"/>
      <c r="L54" s="38"/>
      <c r="M54" s="38"/>
      <c r="N54" s="38"/>
      <c r="O54" s="38"/>
      <c r="P54" s="38"/>
      <c r="Q54" s="385">
        <v>478</v>
      </c>
      <c r="R54" s="385"/>
      <c r="S54" s="38" t="s">
        <v>1465</v>
      </c>
      <c r="T54" s="35"/>
      <c r="U54" s="57" t="s">
        <v>1534</v>
      </c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5" t="s">
        <v>336</v>
      </c>
      <c r="AV54" s="386">
        <v>0.965</v>
      </c>
      <c r="AW54" s="387"/>
      <c r="AX54" s="107"/>
      <c r="AY54" s="108"/>
      <c r="AZ54" s="109"/>
      <c r="BA54" s="50">
        <f>ROUND(ROUND(Q54*AV54,0)*AY15,0)</f>
        <v>323</v>
      </c>
      <c r="BB54" s="51"/>
    </row>
    <row r="55" spans="1:54" s="32" customFormat="1" ht="16.5" customHeight="1">
      <c r="A55" s="41">
        <v>31</v>
      </c>
      <c r="B55" s="42">
        <v>8203</v>
      </c>
      <c r="C55" s="43" t="s">
        <v>437</v>
      </c>
      <c r="D55" s="382"/>
      <c r="E55" s="383"/>
      <c r="F55" s="384"/>
      <c r="G55" s="60"/>
      <c r="H55" s="55"/>
      <c r="I55" s="55"/>
      <c r="J55" s="68"/>
      <c r="K55" s="45" t="s">
        <v>1842</v>
      </c>
      <c r="S55" s="55"/>
      <c r="T55" s="61"/>
      <c r="U55" s="47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26"/>
      <c r="AV55" s="26"/>
      <c r="AW55" s="49"/>
      <c r="AX55" s="116"/>
      <c r="AY55" s="31"/>
      <c r="AZ55" s="68"/>
      <c r="BA55" s="50">
        <f>ROUND(Q56*AY15,0)</f>
        <v>335</v>
      </c>
      <c r="BB55" s="51"/>
    </row>
    <row r="56" spans="1:54" s="32" customFormat="1" ht="16.5" customHeight="1">
      <c r="A56" s="41">
        <v>31</v>
      </c>
      <c r="B56" s="42">
        <v>8204</v>
      </c>
      <c r="C56" s="43" t="s">
        <v>438</v>
      </c>
      <c r="D56" s="382"/>
      <c r="E56" s="383"/>
      <c r="F56" s="384"/>
      <c r="G56" s="62"/>
      <c r="H56" s="38"/>
      <c r="I56" s="38"/>
      <c r="J56" s="69"/>
      <c r="K56" s="36"/>
      <c r="L56" s="37"/>
      <c r="M56" s="37"/>
      <c r="N56" s="37"/>
      <c r="O56" s="37"/>
      <c r="P56" s="37"/>
      <c r="Q56" s="374">
        <v>478</v>
      </c>
      <c r="R56" s="374"/>
      <c r="S56" s="38" t="s">
        <v>1465</v>
      </c>
      <c r="T56" s="35"/>
      <c r="U56" s="57" t="s">
        <v>1534</v>
      </c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5" t="s">
        <v>336</v>
      </c>
      <c r="AV56" s="386">
        <v>0.965</v>
      </c>
      <c r="AW56" s="387"/>
      <c r="AX56" s="107"/>
      <c r="AY56" s="108"/>
      <c r="AZ56" s="109"/>
      <c r="BA56" s="50">
        <f>ROUND(ROUND(Q56*AV56,0)*AY15,0)</f>
        <v>323</v>
      </c>
      <c r="BB56" s="51"/>
    </row>
    <row r="57" spans="1:54" s="32" customFormat="1" ht="16.5" customHeight="1">
      <c r="A57" s="41">
        <v>31</v>
      </c>
      <c r="B57" s="42">
        <v>8211</v>
      </c>
      <c r="C57" s="43" t="s">
        <v>439</v>
      </c>
      <c r="D57" s="382"/>
      <c r="E57" s="383"/>
      <c r="F57" s="384"/>
      <c r="G57" s="376" t="s">
        <v>718</v>
      </c>
      <c r="H57" s="377"/>
      <c r="I57" s="377"/>
      <c r="J57" s="378"/>
      <c r="K57" s="45" t="s">
        <v>745</v>
      </c>
      <c r="L57" s="27"/>
      <c r="M57" s="27"/>
      <c r="N57" s="27"/>
      <c r="O57" s="27"/>
      <c r="P57" s="27"/>
      <c r="Q57" s="27"/>
      <c r="R57" s="27"/>
      <c r="S57" s="27"/>
      <c r="T57" s="46"/>
      <c r="U57" s="47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26"/>
      <c r="AV57" s="26"/>
      <c r="AW57" s="49"/>
      <c r="AX57" s="107"/>
      <c r="AY57" s="108"/>
      <c r="AZ57" s="109"/>
      <c r="BA57" s="50">
        <f>ROUND(Q58*AY15,0)</f>
        <v>324</v>
      </c>
      <c r="BB57" s="51"/>
    </row>
    <row r="58" spans="1:54" s="32" customFormat="1" ht="16.5" customHeight="1">
      <c r="A58" s="41">
        <v>31</v>
      </c>
      <c r="B58" s="42">
        <v>8212</v>
      </c>
      <c r="C58" s="43" t="s">
        <v>440</v>
      </c>
      <c r="D58" s="382"/>
      <c r="E58" s="383"/>
      <c r="F58" s="384"/>
      <c r="G58" s="382"/>
      <c r="H58" s="383"/>
      <c r="I58" s="383"/>
      <c r="J58" s="384"/>
      <c r="K58" s="62"/>
      <c r="L58" s="38"/>
      <c r="M58" s="38"/>
      <c r="N58" s="38"/>
      <c r="O58" s="38"/>
      <c r="P58" s="38"/>
      <c r="Q58" s="385">
        <v>463</v>
      </c>
      <c r="R58" s="385"/>
      <c r="S58" s="38" t="s">
        <v>1465</v>
      </c>
      <c r="T58" s="35"/>
      <c r="U58" s="57" t="s">
        <v>1534</v>
      </c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5" t="s">
        <v>336</v>
      </c>
      <c r="AV58" s="386">
        <v>0.965</v>
      </c>
      <c r="AW58" s="387"/>
      <c r="AX58" s="107"/>
      <c r="AY58" s="108"/>
      <c r="AZ58" s="109"/>
      <c r="BA58" s="50">
        <f>ROUND(ROUND(Q58*AV58,0)*AY15,0)</f>
        <v>313</v>
      </c>
      <c r="BB58" s="51"/>
    </row>
    <row r="59" spans="1:54" s="32" customFormat="1" ht="16.5" customHeight="1">
      <c r="A59" s="41">
        <v>31</v>
      </c>
      <c r="B59" s="42">
        <v>8213</v>
      </c>
      <c r="C59" s="43" t="s">
        <v>441</v>
      </c>
      <c r="D59" s="382"/>
      <c r="E59" s="383"/>
      <c r="F59" s="384"/>
      <c r="G59" s="60"/>
      <c r="H59" s="55"/>
      <c r="I59" s="55"/>
      <c r="J59" s="68"/>
      <c r="K59" s="45" t="s">
        <v>1842</v>
      </c>
      <c r="S59" s="55"/>
      <c r="T59" s="61"/>
      <c r="U59" s="47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26"/>
      <c r="AV59" s="26"/>
      <c r="AW59" s="49"/>
      <c r="AX59" s="116"/>
      <c r="AY59" s="31"/>
      <c r="AZ59" s="68"/>
      <c r="BA59" s="50">
        <f>ROUND(Q60*AY15,0)</f>
        <v>324</v>
      </c>
      <c r="BB59" s="51"/>
    </row>
    <row r="60" spans="1:54" s="32" customFormat="1" ht="16.5" customHeight="1">
      <c r="A60" s="41">
        <v>31</v>
      </c>
      <c r="B60" s="42">
        <v>8214</v>
      </c>
      <c r="C60" s="43" t="s">
        <v>209</v>
      </c>
      <c r="D60" s="382"/>
      <c r="E60" s="383"/>
      <c r="F60" s="384"/>
      <c r="G60" s="62"/>
      <c r="H60" s="38"/>
      <c r="I60" s="38"/>
      <c r="J60" s="69"/>
      <c r="K60" s="36"/>
      <c r="L60" s="37"/>
      <c r="M60" s="37"/>
      <c r="N60" s="37"/>
      <c r="O60" s="37"/>
      <c r="P60" s="37"/>
      <c r="Q60" s="374">
        <v>463</v>
      </c>
      <c r="R60" s="374"/>
      <c r="S60" s="38" t="s">
        <v>1465</v>
      </c>
      <c r="T60" s="35"/>
      <c r="U60" s="57" t="s">
        <v>1534</v>
      </c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5" t="s">
        <v>336</v>
      </c>
      <c r="AV60" s="386">
        <v>0.965</v>
      </c>
      <c r="AW60" s="387"/>
      <c r="AX60" s="107"/>
      <c r="AY60" s="108"/>
      <c r="AZ60" s="109"/>
      <c r="BA60" s="50">
        <f>ROUND(ROUND(Q60*AV60,0)*AY15,0)</f>
        <v>313</v>
      </c>
      <c r="BB60" s="51"/>
    </row>
    <row r="61" spans="1:54" s="32" customFormat="1" ht="16.5" customHeight="1">
      <c r="A61" s="41">
        <v>31</v>
      </c>
      <c r="B61" s="42">
        <v>8221</v>
      </c>
      <c r="C61" s="43" t="s">
        <v>210</v>
      </c>
      <c r="D61" s="382"/>
      <c r="E61" s="383"/>
      <c r="F61" s="384"/>
      <c r="G61" s="376" t="s">
        <v>1688</v>
      </c>
      <c r="H61" s="377"/>
      <c r="I61" s="377"/>
      <c r="J61" s="378"/>
      <c r="K61" s="45" t="s">
        <v>745</v>
      </c>
      <c r="L61" s="27"/>
      <c r="M61" s="27"/>
      <c r="N61" s="27"/>
      <c r="O61" s="27"/>
      <c r="P61" s="27"/>
      <c r="Q61" s="27"/>
      <c r="R61" s="27"/>
      <c r="S61" s="27"/>
      <c r="T61" s="46"/>
      <c r="U61" s="47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26"/>
      <c r="AV61" s="26"/>
      <c r="AW61" s="49"/>
      <c r="AX61" s="116"/>
      <c r="AY61" s="31"/>
      <c r="AZ61" s="68"/>
      <c r="BA61" s="50">
        <f>ROUND(Q62*AY15,0)</f>
        <v>314</v>
      </c>
      <c r="BB61" s="51"/>
    </row>
    <row r="62" spans="1:54" s="32" customFormat="1" ht="16.5" customHeight="1">
      <c r="A62" s="41">
        <v>31</v>
      </c>
      <c r="B62" s="42">
        <v>8222</v>
      </c>
      <c r="C62" s="43" t="s">
        <v>211</v>
      </c>
      <c r="D62" s="382"/>
      <c r="E62" s="383"/>
      <c r="F62" s="384"/>
      <c r="G62" s="382"/>
      <c r="H62" s="383"/>
      <c r="I62" s="383"/>
      <c r="J62" s="384"/>
      <c r="K62" s="62"/>
      <c r="L62" s="38"/>
      <c r="M62" s="38"/>
      <c r="N62" s="38"/>
      <c r="O62" s="38"/>
      <c r="P62" s="38"/>
      <c r="Q62" s="385">
        <v>448</v>
      </c>
      <c r="R62" s="385"/>
      <c r="S62" s="38" t="s">
        <v>1465</v>
      </c>
      <c r="T62" s="35"/>
      <c r="U62" s="57" t="s">
        <v>1534</v>
      </c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5" t="s">
        <v>336</v>
      </c>
      <c r="AV62" s="386">
        <v>0.965</v>
      </c>
      <c r="AW62" s="387"/>
      <c r="AX62" s="107"/>
      <c r="AY62" s="108"/>
      <c r="AZ62" s="109"/>
      <c r="BA62" s="50">
        <f>ROUND(ROUND(Q62*AV62,0)*AY15,0)</f>
        <v>302</v>
      </c>
      <c r="BB62" s="51"/>
    </row>
    <row r="63" spans="1:54" s="32" customFormat="1" ht="16.5" customHeight="1">
      <c r="A63" s="41">
        <v>31</v>
      </c>
      <c r="B63" s="42">
        <v>8223</v>
      </c>
      <c r="C63" s="43" t="s">
        <v>212</v>
      </c>
      <c r="D63" s="382"/>
      <c r="E63" s="383"/>
      <c r="F63" s="384"/>
      <c r="G63" s="60"/>
      <c r="H63" s="55"/>
      <c r="I63" s="55"/>
      <c r="J63" s="68"/>
      <c r="K63" s="45" t="s">
        <v>1842</v>
      </c>
      <c r="S63" s="55"/>
      <c r="T63" s="61"/>
      <c r="U63" s="47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26"/>
      <c r="AV63" s="26"/>
      <c r="AW63" s="49"/>
      <c r="AX63" s="116"/>
      <c r="AY63" s="31"/>
      <c r="AZ63" s="68"/>
      <c r="BA63" s="50">
        <f>ROUND(Q64*AY15,0)</f>
        <v>314</v>
      </c>
      <c r="BB63" s="51"/>
    </row>
    <row r="64" spans="1:54" s="32" customFormat="1" ht="16.5" customHeight="1">
      <c r="A64" s="41">
        <v>31</v>
      </c>
      <c r="B64" s="42">
        <v>8224</v>
      </c>
      <c r="C64" s="43" t="s">
        <v>213</v>
      </c>
      <c r="D64" s="382"/>
      <c r="E64" s="383"/>
      <c r="F64" s="384"/>
      <c r="G64" s="62"/>
      <c r="H64" s="38"/>
      <c r="I64" s="38"/>
      <c r="J64" s="69"/>
      <c r="K64" s="36"/>
      <c r="L64" s="37"/>
      <c r="M64" s="37"/>
      <c r="N64" s="37"/>
      <c r="O64" s="37"/>
      <c r="P64" s="37"/>
      <c r="Q64" s="374">
        <v>448</v>
      </c>
      <c r="R64" s="374"/>
      <c r="S64" s="38" t="s">
        <v>1465</v>
      </c>
      <c r="T64" s="35"/>
      <c r="U64" s="57" t="s">
        <v>1534</v>
      </c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5" t="s">
        <v>336</v>
      </c>
      <c r="AV64" s="386">
        <v>0.965</v>
      </c>
      <c r="AW64" s="387"/>
      <c r="AX64" s="107"/>
      <c r="AY64" s="108"/>
      <c r="AZ64" s="109"/>
      <c r="BA64" s="50">
        <f>ROUND(ROUND(Q64*AV64,0)*AY15,0)</f>
        <v>302</v>
      </c>
      <c r="BB64" s="51"/>
    </row>
    <row r="65" spans="1:54" s="32" customFormat="1" ht="16.5" customHeight="1">
      <c r="A65" s="41">
        <v>31</v>
      </c>
      <c r="B65" s="42">
        <v>8231</v>
      </c>
      <c r="C65" s="43" t="s">
        <v>214</v>
      </c>
      <c r="D65" s="382"/>
      <c r="E65" s="383"/>
      <c r="F65" s="384"/>
      <c r="G65" s="376" t="s">
        <v>1693</v>
      </c>
      <c r="H65" s="377"/>
      <c r="I65" s="377"/>
      <c r="J65" s="378"/>
      <c r="K65" s="45" t="s">
        <v>745</v>
      </c>
      <c r="L65" s="27"/>
      <c r="M65" s="27"/>
      <c r="N65" s="27"/>
      <c r="O65" s="27"/>
      <c r="P65" s="27"/>
      <c r="Q65" s="27"/>
      <c r="R65" s="27"/>
      <c r="S65" s="27"/>
      <c r="T65" s="46"/>
      <c r="U65" s="47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26"/>
      <c r="AV65" s="26"/>
      <c r="AW65" s="49"/>
      <c r="AX65" s="116"/>
      <c r="AY65" s="31"/>
      <c r="AZ65" s="68"/>
      <c r="BA65" s="50">
        <f>ROUND(Q66*AY15,0)</f>
        <v>303</v>
      </c>
      <c r="BB65" s="51"/>
    </row>
    <row r="66" spans="1:54" s="32" customFormat="1" ht="16.5" customHeight="1">
      <c r="A66" s="41">
        <v>31</v>
      </c>
      <c r="B66" s="42">
        <v>8232</v>
      </c>
      <c r="C66" s="43" t="s">
        <v>215</v>
      </c>
      <c r="D66" s="382"/>
      <c r="E66" s="383"/>
      <c r="F66" s="384"/>
      <c r="G66" s="382"/>
      <c r="H66" s="383"/>
      <c r="I66" s="383"/>
      <c r="J66" s="384"/>
      <c r="K66" s="62"/>
      <c r="L66" s="38"/>
      <c r="M66" s="38"/>
      <c r="N66" s="38"/>
      <c r="O66" s="38"/>
      <c r="P66" s="38"/>
      <c r="Q66" s="385">
        <v>433</v>
      </c>
      <c r="R66" s="385"/>
      <c r="S66" s="38" t="s">
        <v>1465</v>
      </c>
      <c r="T66" s="35"/>
      <c r="U66" s="57" t="s">
        <v>1534</v>
      </c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5" t="s">
        <v>336</v>
      </c>
      <c r="AV66" s="386">
        <v>0.965</v>
      </c>
      <c r="AW66" s="387"/>
      <c r="AX66" s="107"/>
      <c r="AY66" s="108"/>
      <c r="AZ66" s="109"/>
      <c r="BA66" s="50">
        <f>ROUND(ROUND(Q66*AV66,0)*AY15,0)</f>
        <v>293</v>
      </c>
      <c r="BB66" s="51"/>
    </row>
    <row r="67" spans="1:54" s="32" customFormat="1" ht="16.5" customHeight="1">
      <c r="A67" s="41">
        <v>31</v>
      </c>
      <c r="B67" s="42">
        <v>8233</v>
      </c>
      <c r="C67" s="43" t="s">
        <v>216</v>
      </c>
      <c r="D67" s="382"/>
      <c r="E67" s="383"/>
      <c r="F67" s="384"/>
      <c r="G67" s="60"/>
      <c r="H67" s="55"/>
      <c r="I67" s="55"/>
      <c r="J67" s="68"/>
      <c r="K67" s="45" t="s">
        <v>1842</v>
      </c>
      <c r="S67" s="55"/>
      <c r="T67" s="61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26"/>
      <c r="AV67" s="26"/>
      <c r="AW67" s="49"/>
      <c r="AX67" s="116"/>
      <c r="AY67" s="31"/>
      <c r="AZ67" s="68"/>
      <c r="BA67" s="50">
        <f>ROUND(Q68*AY15,0)</f>
        <v>303</v>
      </c>
      <c r="BB67" s="51"/>
    </row>
    <row r="68" spans="1:54" s="32" customFormat="1" ht="16.5" customHeight="1">
      <c r="A68" s="41">
        <v>31</v>
      </c>
      <c r="B68" s="42">
        <v>8234</v>
      </c>
      <c r="C68" s="43" t="s">
        <v>217</v>
      </c>
      <c r="D68" s="382"/>
      <c r="E68" s="383"/>
      <c r="F68" s="384"/>
      <c r="G68" s="62"/>
      <c r="H68" s="38"/>
      <c r="I68" s="38"/>
      <c r="J68" s="69"/>
      <c r="K68" s="36"/>
      <c r="L68" s="37"/>
      <c r="M68" s="37"/>
      <c r="N68" s="37"/>
      <c r="O68" s="37"/>
      <c r="P68" s="37"/>
      <c r="Q68" s="374">
        <v>433</v>
      </c>
      <c r="R68" s="374"/>
      <c r="S68" s="38" t="s">
        <v>1465</v>
      </c>
      <c r="T68" s="35"/>
      <c r="U68" s="57" t="s">
        <v>1534</v>
      </c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5" t="s">
        <v>336</v>
      </c>
      <c r="AV68" s="386">
        <v>0.965</v>
      </c>
      <c r="AW68" s="387"/>
      <c r="AX68" s="107"/>
      <c r="AY68" s="108"/>
      <c r="AZ68" s="109"/>
      <c r="BA68" s="50">
        <f>ROUND(ROUND(Q68*AV68,0)*AY15,0)</f>
        <v>293</v>
      </c>
      <c r="BB68" s="51"/>
    </row>
    <row r="69" spans="1:54" s="32" customFormat="1" ht="16.5" customHeight="1">
      <c r="A69" s="41">
        <v>31</v>
      </c>
      <c r="B69" s="42">
        <v>8241</v>
      </c>
      <c r="C69" s="43" t="s">
        <v>218</v>
      </c>
      <c r="D69" s="382"/>
      <c r="E69" s="383"/>
      <c r="F69" s="384"/>
      <c r="G69" s="376" t="s">
        <v>1698</v>
      </c>
      <c r="H69" s="377"/>
      <c r="I69" s="377"/>
      <c r="J69" s="378"/>
      <c r="K69" s="45" t="s">
        <v>745</v>
      </c>
      <c r="L69" s="27"/>
      <c r="M69" s="27"/>
      <c r="N69" s="27"/>
      <c r="O69" s="27"/>
      <c r="P69" s="27"/>
      <c r="Q69" s="27"/>
      <c r="R69" s="27"/>
      <c r="S69" s="27"/>
      <c r="T69" s="46"/>
      <c r="U69" s="47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28"/>
      <c r="AR69" s="48"/>
      <c r="AS69" s="48"/>
      <c r="AT69" s="48"/>
      <c r="AU69" s="26"/>
      <c r="AV69" s="26"/>
      <c r="AW69" s="49"/>
      <c r="AX69" s="139"/>
      <c r="AY69" s="140"/>
      <c r="AZ69" s="141"/>
      <c r="BA69" s="50">
        <f>ROUND(Q70*AY15,0)</f>
        <v>292</v>
      </c>
      <c r="BB69" s="51"/>
    </row>
    <row r="70" spans="1:54" s="32" customFormat="1" ht="16.5" customHeight="1">
      <c r="A70" s="41">
        <v>31</v>
      </c>
      <c r="B70" s="42">
        <v>8242</v>
      </c>
      <c r="C70" s="43" t="s">
        <v>219</v>
      </c>
      <c r="D70" s="382"/>
      <c r="E70" s="383"/>
      <c r="F70" s="384"/>
      <c r="G70" s="382"/>
      <c r="H70" s="383"/>
      <c r="I70" s="383"/>
      <c r="J70" s="384"/>
      <c r="K70" s="62"/>
      <c r="L70" s="38"/>
      <c r="M70" s="38"/>
      <c r="N70" s="38"/>
      <c r="O70" s="38"/>
      <c r="P70" s="38"/>
      <c r="Q70" s="385">
        <v>417</v>
      </c>
      <c r="R70" s="385"/>
      <c r="S70" s="38" t="s">
        <v>1465</v>
      </c>
      <c r="T70" s="35"/>
      <c r="U70" s="57" t="s">
        <v>1534</v>
      </c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5" t="s">
        <v>336</v>
      </c>
      <c r="AV70" s="386">
        <v>0.965</v>
      </c>
      <c r="AW70" s="387"/>
      <c r="AX70" s="139"/>
      <c r="AY70" s="140"/>
      <c r="AZ70" s="141"/>
      <c r="BA70" s="50">
        <f>ROUND(ROUND(Q70*AV70,0)*AY15,0)</f>
        <v>281</v>
      </c>
      <c r="BB70" s="51"/>
    </row>
    <row r="71" spans="1:54" s="32" customFormat="1" ht="16.5" customHeight="1">
      <c r="A71" s="41">
        <v>31</v>
      </c>
      <c r="B71" s="42">
        <v>8243</v>
      </c>
      <c r="C71" s="43" t="s">
        <v>220</v>
      </c>
      <c r="D71" s="382"/>
      <c r="E71" s="383"/>
      <c r="F71" s="384"/>
      <c r="G71" s="60"/>
      <c r="H71" s="55"/>
      <c r="I71" s="55"/>
      <c r="J71" s="68"/>
      <c r="K71" s="45" t="s">
        <v>1842</v>
      </c>
      <c r="S71" s="55"/>
      <c r="T71" s="61"/>
      <c r="U71" s="47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26"/>
      <c r="AV71" s="26"/>
      <c r="AW71" s="49"/>
      <c r="AX71" s="60"/>
      <c r="AY71" s="55"/>
      <c r="AZ71" s="61"/>
      <c r="BA71" s="50">
        <f>ROUND(Q72*AY15,0)</f>
        <v>292</v>
      </c>
      <c r="BB71" s="51"/>
    </row>
    <row r="72" spans="1:54" s="32" customFormat="1" ht="16.5" customHeight="1">
      <c r="A72" s="41">
        <v>31</v>
      </c>
      <c r="B72" s="42">
        <v>8244</v>
      </c>
      <c r="C72" s="43" t="s">
        <v>221</v>
      </c>
      <c r="D72" s="379"/>
      <c r="E72" s="380"/>
      <c r="F72" s="381"/>
      <c r="G72" s="62"/>
      <c r="H72" s="38"/>
      <c r="I72" s="38"/>
      <c r="J72" s="69"/>
      <c r="K72" s="36"/>
      <c r="L72" s="37"/>
      <c r="M72" s="37"/>
      <c r="N72" s="37"/>
      <c r="O72" s="37"/>
      <c r="P72" s="37"/>
      <c r="Q72" s="374">
        <v>417</v>
      </c>
      <c r="R72" s="374"/>
      <c r="S72" s="38" t="s">
        <v>1465</v>
      </c>
      <c r="T72" s="35"/>
      <c r="U72" s="117" t="s">
        <v>1534</v>
      </c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5" t="s">
        <v>336</v>
      </c>
      <c r="AV72" s="386">
        <v>0.965</v>
      </c>
      <c r="AW72" s="387"/>
      <c r="AX72" s="60"/>
      <c r="AY72" s="55"/>
      <c r="AZ72" s="61"/>
      <c r="BA72" s="76">
        <f>ROUND(ROUND(Q72*AV72,0)*AY15,0)</f>
        <v>281</v>
      </c>
      <c r="BB72" s="51"/>
    </row>
    <row r="73" spans="1:54" ht="16.5" customHeight="1">
      <c r="A73" s="201">
        <v>31</v>
      </c>
      <c r="B73" s="201">
        <v>8311</v>
      </c>
      <c r="C73" s="286" t="s">
        <v>66</v>
      </c>
      <c r="D73" s="355" t="s">
        <v>611</v>
      </c>
      <c r="E73" s="356"/>
      <c r="F73" s="357"/>
      <c r="G73" s="472" t="s">
        <v>1701</v>
      </c>
      <c r="H73" s="445"/>
      <c r="I73" s="445"/>
      <c r="J73" s="473"/>
      <c r="K73" s="259" t="s">
        <v>745</v>
      </c>
      <c r="L73" s="207"/>
      <c r="M73" s="207"/>
      <c r="N73" s="207"/>
      <c r="O73" s="207"/>
      <c r="P73" s="207"/>
      <c r="Q73" s="207"/>
      <c r="R73" s="207"/>
      <c r="S73" s="207"/>
      <c r="T73" s="211"/>
      <c r="U73" s="247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  <c r="AG73" s="230"/>
      <c r="AH73" s="230"/>
      <c r="AI73" s="230"/>
      <c r="AJ73" s="230"/>
      <c r="AK73" s="230"/>
      <c r="AL73" s="230"/>
      <c r="AM73" s="230"/>
      <c r="AN73" s="230"/>
      <c r="AO73" s="230"/>
      <c r="AP73" s="230"/>
      <c r="AQ73" s="282"/>
      <c r="AR73" s="230"/>
      <c r="AS73" s="230"/>
      <c r="AT73" s="230"/>
      <c r="AU73" s="210"/>
      <c r="AV73" s="210"/>
      <c r="AW73" s="248"/>
      <c r="AX73" s="264"/>
      <c r="AY73" s="213"/>
      <c r="AZ73" s="214"/>
      <c r="BA73" s="218">
        <f>ROUND(Q74*AY15,0)</f>
        <v>316</v>
      </c>
      <c r="BB73" s="183"/>
    </row>
    <row r="74" spans="1:54" ht="16.5" customHeight="1">
      <c r="A74" s="201">
        <v>31</v>
      </c>
      <c r="B74" s="201">
        <v>8312</v>
      </c>
      <c r="C74" s="286" t="s">
        <v>67</v>
      </c>
      <c r="D74" s="358"/>
      <c r="E74" s="359"/>
      <c r="F74" s="360"/>
      <c r="G74" s="474"/>
      <c r="H74" s="446"/>
      <c r="I74" s="446"/>
      <c r="J74" s="475"/>
      <c r="K74" s="203"/>
      <c r="L74" s="165"/>
      <c r="M74" s="165"/>
      <c r="N74" s="165"/>
      <c r="O74" s="165"/>
      <c r="P74" s="165"/>
      <c r="Q74" s="409">
        <v>452</v>
      </c>
      <c r="R74" s="409"/>
      <c r="S74" s="165" t="s">
        <v>1465</v>
      </c>
      <c r="T74" s="185"/>
      <c r="U74" s="258" t="s">
        <v>1534</v>
      </c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228" t="s">
        <v>336</v>
      </c>
      <c r="AV74" s="468">
        <v>0.965</v>
      </c>
      <c r="AW74" s="469"/>
      <c r="AX74" s="264"/>
      <c r="AY74" s="213"/>
      <c r="AZ74" s="214"/>
      <c r="BA74" s="218">
        <f>ROUND(ROUND(Q74*AV74,0)*AY15,0)</f>
        <v>305</v>
      </c>
      <c r="BB74" s="183"/>
    </row>
    <row r="75" spans="1:54" ht="16.5" customHeight="1">
      <c r="A75" s="201">
        <v>31</v>
      </c>
      <c r="B75" s="201">
        <v>8313</v>
      </c>
      <c r="C75" s="286" t="s">
        <v>68</v>
      </c>
      <c r="D75" s="358"/>
      <c r="E75" s="359"/>
      <c r="F75" s="360"/>
      <c r="G75" s="474"/>
      <c r="H75" s="446"/>
      <c r="I75" s="446"/>
      <c r="J75" s="475"/>
      <c r="K75" s="259" t="s">
        <v>1842</v>
      </c>
      <c r="L75" s="222"/>
      <c r="M75" s="222"/>
      <c r="N75" s="222"/>
      <c r="O75" s="222"/>
      <c r="P75" s="222"/>
      <c r="Q75" s="222"/>
      <c r="R75" s="222"/>
      <c r="S75" s="212"/>
      <c r="T75" s="216"/>
      <c r="U75" s="247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230"/>
      <c r="AK75" s="230"/>
      <c r="AL75" s="230"/>
      <c r="AM75" s="230"/>
      <c r="AN75" s="230"/>
      <c r="AO75" s="230"/>
      <c r="AP75" s="230"/>
      <c r="AQ75" s="230"/>
      <c r="AR75" s="230"/>
      <c r="AS75" s="230"/>
      <c r="AT75" s="230"/>
      <c r="AU75" s="210"/>
      <c r="AV75" s="210"/>
      <c r="AW75" s="248"/>
      <c r="AX75" s="229"/>
      <c r="AY75" s="212"/>
      <c r="AZ75" s="216"/>
      <c r="BA75" s="218">
        <f>ROUND(Q76*AY15,0)</f>
        <v>475</v>
      </c>
      <c r="BB75" s="183"/>
    </row>
    <row r="76" spans="1:54" ht="16.5" customHeight="1">
      <c r="A76" s="201">
        <v>31</v>
      </c>
      <c r="B76" s="201">
        <v>8314</v>
      </c>
      <c r="C76" s="286" t="s">
        <v>69</v>
      </c>
      <c r="D76" s="358"/>
      <c r="E76" s="359"/>
      <c r="F76" s="360"/>
      <c r="G76" s="476"/>
      <c r="H76" s="477"/>
      <c r="I76" s="477"/>
      <c r="J76" s="478"/>
      <c r="K76" s="217"/>
      <c r="L76" s="168"/>
      <c r="M76" s="168"/>
      <c r="N76" s="168"/>
      <c r="O76" s="168"/>
      <c r="P76" s="168"/>
      <c r="Q76" s="471">
        <v>679</v>
      </c>
      <c r="R76" s="471"/>
      <c r="S76" s="165" t="s">
        <v>1465</v>
      </c>
      <c r="T76" s="185"/>
      <c r="U76" s="250" t="s">
        <v>1534</v>
      </c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228" t="s">
        <v>336</v>
      </c>
      <c r="AV76" s="468">
        <v>0.965</v>
      </c>
      <c r="AW76" s="469"/>
      <c r="AX76" s="229"/>
      <c r="AY76" s="212"/>
      <c r="AZ76" s="216"/>
      <c r="BA76" s="182">
        <f>ROUND(ROUND(Q76*AV76,0)*AY15,0)</f>
        <v>459</v>
      </c>
      <c r="BB76" s="183"/>
    </row>
    <row r="77" spans="1:54" ht="16.5" customHeight="1">
      <c r="A77" s="201">
        <v>31</v>
      </c>
      <c r="B77" s="202">
        <v>8321</v>
      </c>
      <c r="C77" s="169" t="s">
        <v>70</v>
      </c>
      <c r="D77" s="358"/>
      <c r="E77" s="359"/>
      <c r="F77" s="360"/>
      <c r="G77" s="355" t="s">
        <v>1499</v>
      </c>
      <c r="H77" s="356"/>
      <c r="I77" s="356"/>
      <c r="J77" s="357"/>
      <c r="K77" s="207" t="s">
        <v>1469</v>
      </c>
      <c r="L77" s="207"/>
      <c r="M77" s="207"/>
      <c r="N77" s="207"/>
      <c r="O77" s="207"/>
      <c r="P77" s="207"/>
      <c r="Q77" s="207"/>
      <c r="R77" s="207"/>
      <c r="S77" s="207"/>
      <c r="T77" s="211"/>
      <c r="U77" s="247"/>
      <c r="V77" s="230"/>
      <c r="W77" s="230"/>
      <c r="X77" s="230"/>
      <c r="Y77" s="230"/>
      <c r="Z77" s="230"/>
      <c r="AA77" s="230"/>
      <c r="AB77" s="230"/>
      <c r="AC77" s="230"/>
      <c r="AD77" s="230"/>
      <c r="AE77" s="230"/>
      <c r="AF77" s="230"/>
      <c r="AG77" s="230"/>
      <c r="AH77" s="230"/>
      <c r="AI77" s="230"/>
      <c r="AJ77" s="230"/>
      <c r="AK77" s="230"/>
      <c r="AL77" s="230"/>
      <c r="AM77" s="230"/>
      <c r="AN77" s="230"/>
      <c r="AO77" s="230"/>
      <c r="AP77" s="230"/>
      <c r="AQ77" s="230"/>
      <c r="AR77" s="230"/>
      <c r="AS77" s="230"/>
      <c r="AT77" s="230"/>
      <c r="AU77" s="210"/>
      <c r="AV77" s="210"/>
      <c r="AW77" s="248"/>
      <c r="AX77" s="264"/>
      <c r="AY77" s="213"/>
      <c r="AZ77" s="214"/>
      <c r="BA77" s="260">
        <f>ROUND(Q78*$AY$15,0)</f>
        <v>316</v>
      </c>
      <c r="BB77" s="183"/>
    </row>
    <row r="78" spans="1:54" ht="16.5" customHeight="1">
      <c r="A78" s="201">
        <v>31</v>
      </c>
      <c r="B78" s="202">
        <v>8322</v>
      </c>
      <c r="C78" s="169" t="s">
        <v>71</v>
      </c>
      <c r="D78" s="358"/>
      <c r="E78" s="359"/>
      <c r="F78" s="360"/>
      <c r="G78" s="358"/>
      <c r="H78" s="359"/>
      <c r="I78" s="359"/>
      <c r="J78" s="360"/>
      <c r="K78" s="203" t="s">
        <v>222</v>
      </c>
      <c r="L78" s="165"/>
      <c r="M78" s="165"/>
      <c r="N78" s="165"/>
      <c r="O78" s="165"/>
      <c r="P78" s="165"/>
      <c r="Q78" s="409">
        <v>452</v>
      </c>
      <c r="R78" s="409"/>
      <c r="S78" s="165" t="s">
        <v>1465</v>
      </c>
      <c r="T78" s="185"/>
      <c r="U78" s="258" t="s">
        <v>1534</v>
      </c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228" t="s">
        <v>336</v>
      </c>
      <c r="AV78" s="468">
        <v>0.965</v>
      </c>
      <c r="AW78" s="469"/>
      <c r="AX78" s="231"/>
      <c r="AY78" s="507"/>
      <c r="AZ78" s="508"/>
      <c r="BA78" s="182">
        <f>ROUND(ROUND(Q78*AV78,0)*AY15,0)</f>
        <v>305</v>
      </c>
      <c r="BB78" s="183"/>
    </row>
    <row r="79" spans="1:54" ht="16.5" customHeight="1">
      <c r="A79" s="201">
        <v>31</v>
      </c>
      <c r="B79" s="202">
        <v>8323</v>
      </c>
      <c r="C79" s="169" t="s">
        <v>72</v>
      </c>
      <c r="D79" s="358"/>
      <c r="E79" s="359"/>
      <c r="F79" s="360"/>
      <c r="G79" s="358"/>
      <c r="H79" s="359"/>
      <c r="I79" s="359"/>
      <c r="J79" s="360"/>
      <c r="K79" s="259" t="s">
        <v>1472</v>
      </c>
      <c r="L79" s="222"/>
      <c r="M79" s="222"/>
      <c r="N79" s="222"/>
      <c r="O79" s="222"/>
      <c r="P79" s="222"/>
      <c r="Q79" s="222"/>
      <c r="R79" s="222"/>
      <c r="S79" s="212"/>
      <c r="T79" s="216"/>
      <c r="U79" s="247"/>
      <c r="V79" s="230"/>
      <c r="W79" s="230"/>
      <c r="X79" s="230"/>
      <c r="Y79" s="230"/>
      <c r="Z79" s="230"/>
      <c r="AA79" s="230"/>
      <c r="AB79" s="230"/>
      <c r="AC79" s="230"/>
      <c r="AD79" s="230"/>
      <c r="AE79" s="230"/>
      <c r="AF79" s="230"/>
      <c r="AG79" s="230"/>
      <c r="AH79" s="230"/>
      <c r="AI79" s="230"/>
      <c r="AJ79" s="230"/>
      <c r="AK79" s="230"/>
      <c r="AL79" s="230"/>
      <c r="AM79" s="230"/>
      <c r="AN79" s="230"/>
      <c r="AO79" s="230"/>
      <c r="AP79" s="230"/>
      <c r="AQ79" s="230"/>
      <c r="AR79" s="230"/>
      <c r="AS79" s="230"/>
      <c r="AT79" s="230"/>
      <c r="AU79" s="210"/>
      <c r="AV79" s="210"/>
      <c r="AW79" s="248"/>
      <c r="AX79" s="264"/>
      <c r="AY79" s="213"/>
      <c r="AZ79" s="214"/>
      <c r="BA79" s="260">
        <f>ROUND(Q80*$AY$15,0)</f>
        <v>889</v>
      </c>
      <c r="BB79" s="183"/>
    </row>
    <row r="80" spans="1:54" ht="16.5" customHeight="1">
      <c r="A80" s="201">
        <v>31</v>
      </c>
      <c r="B80" s="202">
        <v>8324</v>
      </c>
      <c r="C80" s="169" t="s">
        <v>73</v>
      </c>
      <c r="D80" s="358"/>
      <c r="E80" s="359"/>
      <c r="F80" s="360"/>
      <c r="G80" s="358"/>
      <c r="H80" s="359"/>
      <c r="I80" s="359"/>
      <c r="J80" s="360"/>
      <c r="K80" s="217"/>
      <c r="L80" s="168"/>
      <c r="M80" s="168"/>
      <c r="N80" s="168"/>
      <c r="O80" s="168"/>
      <c r="P80" s="168"/>
      <c r="Q80" s="471">
        <v>1270</v>
      </c>
      <c r="R80" s="471"/>
      <c r="S80" s="165" t="s">
        <v>1465</v>
      </c>
      <c r="T80" s="185"/>
      <c r="U80" s="258" t="s">
        <v>1534</v>
      </c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228" t="s">
        <v>336</v>
      </c>
      <c r="AV80" s="468">
        <v>0.965</v>
      </c>
      <c r="AW80" s="469"/>
      <c r="AX80" s="231"/>
      <c r="AY80" s="507"/>
      <c r="AZ80" s="508"/>
      <c r="BA80" s="218">
        <f>ROUND(ROUND(Q80*AV80,0)*AY15,0)</f>
        <v>858</v>
      </c>
      <c r="BB80" s="183"/>
    </row>
    <row r="81" spans="1:54" ht="16.5" customHeight="1">
      <c r="A81" s="201">
        <v>31</v>
      </c>
      <c r="B81" s="202">
        <v>8325</v>
      </c>
      <c r="C81" s="169" t="s">
        <v>1084</v>
      </c>
      <c r="D81" s="358"/>
      <c r="E81" s="359"/>
      <c r="F81" s="360"/>
      <c r="G81" s="358"/>
      <c r="H81" s="359"/>
      <c r="I81" s="359"/>
      <c r="J81" s="360"/>
      <c r="K81" s="259" t="s">
        <v>511</v>
      </c>
      <c r="L81" s="222"/>
      <c r="M81" s="222"/>
      <c r="N81" s="222"/>
      <c r="O81" s="222"/>
      <c r="P81" s="222"/>
      <c r="Q81" s="222"/>
      <c r="R81" s="222"/>
      <c r="S81" s="212"/>
      <c r="T81" s="216"/>
      <c r="U81" s="247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  <c r="AH81" s="230"/>
      <c r="AI81" s="230"/>
      <c r="AJ81" s="230"/>
      <c r="AK81" s="230"/>
      <c r="AL81" s="230"/>
      <c r="AM81" s="230"/>
      <c r="AN81" s="230"/>
      <c r="AO81" s="230"/>
      <c r="AP81" s="230"/>
      <c r="AQ81" s="230"/>
      <c r="AR81" s="230"/>
      <c r="AS81" s="230"/>
      <c r="AT81" s="230"/>
      <c r="AU81" s="210"/>
      <c r="AV81" s="210"/>
      <c r="AW81" s="248"/>
      <c r="AX81" s="264"/>
      <c r="AY81" s="213"/>
      <c r="AZ81" s="214"/>
      <c r="BA81" s="218">
        <f>ROUND(Q82*$AY$15,0)</f>
        <v>475</v>
      </c>
      <c r="BB81" s="183"/>
    </row>
    <row r="82" spans="1:54" ht="16.5" customHeight="1">
      <c r="A82" s="201">
        <v>31</v>
      </c>
      <c r="B82" s="202">
        <v>8326</v>
      </c>
      <c r="C82" s="169" t="s">
        <v>1085</v>
      </c>
      <c r="D82" s="358"/>
      <c r="E82" s="359"/>
      <c r="F82" s="360"/>
      <c r="G82" s="361"/>
      <c r="H82" s="362"/>
      <c r="I82" s="362"/>
      <c r="J82" s="363"/>
      <c r="K82" s="217"/>
      <c r="L82" s="168"/>
      <c r="M82" s="168"/>
      <c r="N82" s="168"/>
      <c r="O82" s="168"/>
      <c r="P82" s="168"/>
      <c r="Q82" s="471">
        <v>679</v>
      </c>
      <c r="R82" s="471"/>
      <c r="S82" s="165" t="s">
        <v>1465</v>
      </c>
      <c r="T82" s="185"/>
      <c r="U82" s="258" t="s">
        <v>1534</v>
      </c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228" t="s">
        <v>336</v>
      </c>
      <c r="AV82" s="468">
        <v>0.965</v>
      </c>
      <c r="AW82" s="469"/>
      <c r="AX82" s="231"/>
      <c r="AY82" s="507"/>
      <c r="AZ82" s="508"/>
      <c r="BA82" s="218">
        <f>ROUND(ROUND(Q82*AV82,0)*AY15,0)</f>
        <v>459</v>
      </c>
      <c r="BB82" s="183"/>
    </row>
    <row r="83" spans="1:54" ht="16.5" customHeight="1">
      <c r="A83" s="201">
        <v>31</v>
      </c>
      <c r="B83" s="202">
        <v>8331</v>
      </c>
      <c r="C83" s="169" t="s">
        <v>1086</v>
      </c>
      <c r="D83" s="358"/>
      <c r="E83" s="359"/>
      <c r="F83" s="360"/>
      <c r="G83" s="355" t="s">
        <v>514</v>
      </c>
      <c r="H83" s="356"/>
      <c r="I83" s="356"/>
      <c r="J83" s="357"/>
      <c r="K83" s="207" t="s">
        <v>1469</v>
      </c>
      <c r="L83" s="207"/>
      <c r="M83" s="207"/>
      <c r="N83" s="207"/>
      <c r="O83" s="207"/>
      <c r="P83" s="207"/>
      <c r="Q83" s="207"/>
      <c r="R83" s="207"/>
      <c r="S83" s="207"/>
      <c r="T83" s="211"/>
      <c r="U83" s="247"/>
      <c r="V83" s="230"/>
      <c r="W83" s="230"/>
      <c r="X83" s="230"/>
      <c r="Y83" s="230"/>
      <c r="Z83" s="230"/>
      <c r="AA83" s="230"/>
      <c r="AB83" s="230"/>
      <c r="AC83" s="230"/>
      <c r="AD83" s="230"/>
      <c r="AE83" s="230"/>
      <c r="AF83" s="230"/>
      <c r="AG83" s="230"/>
      <c r="AH83" s="230"/>
      <c r="AI83" s="230"/>
      <c r="AJ83" s="230"/>
      <c r="AK83" s="230"/>
      <c r="AL83" s="230"/>
      <c r="AM83" s="230"/>
      <c r="AN83" s="230"/>
      <c r="AO83" s="230"/>
      <c r="AP83" s="230"/>
      <c r="AQ83" s="230"/>
      <c r="AR83" s="230"/>
      <c r="AS83" s="230"/>
      <c r="AT83" s="230"/>
      <c r="AU83" s="210"/>
      <c r="AV83" s="210"/>
      <c r="AW83" s="248"/>
      <c r="AX83" s="264"/>
      <c r="AY83" s="213"/>
      <c r="AZ83" s="214"/>
      <c r="BA83" s="218">
        <f>ROUND(Q84*$AY$15,0)</f>
        <v>319</v>
      </c>
      <c r="BB83" s="183"/>
    </row>
    <row r="84" spans="1:54" ht="16.5" customHeight="1">
      <c r="A84" s="201">
        <v>31</v>
      </c>
      <c r="B84" s="202">
        <v>8332</v>
      </c>
      <c r="C84" s="169" t="s">
        <v>1087</v>
      </c>
      <c r="D84" s="358"/>
      <c r="E84" s="359"/>
      <c r="F84" s="360"/>
      <c r="G84" s="358"/>
      <c r="H84" s="359"/>
      <c r="I84" s="359"/>
      <c r="J84" s="360"/>
      <c r="K84" s="203" t="s">
        <v>222</v>
      </c>
      <c r="L84" s="165"/>
      <c r="M84" s="165"/>
      <c r="N84" s="165"/>
      <c r="O84" s="165"/>
      <c r="P84" s="165"/>
      <c r="Q84" s="409">
        <v>455</v>
      </c>
      <c r="R84" s="409"/>
      <c r="S84" s="165" t="s">
        <v>1465</v>
      </c>
      <c r="T84" s="185"/>
      <c r="U84" s="258" t="s">
        <v>1534</v>
      </c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228" t="s">
        <v>336</v>
      </c>
      <c r="AV84" s="468">
        <v>0.965</v>
      </c>
      <c r="AW84" s="469"/>
      <c r="AX84" s="231"/>
      <c r="AY84" s="507"/>
      <c r="AZ84" s="508"/>
      <c r="BA84" s="218">
        <f>ROUND(ROUND(Q84*AV84,0)*AY15,0)</f>
        <v>307</v>
      </c>
      <c r="BB84" s="183"/>
    </row>
    <row r="85" spans="1:54" ht="16.5" customHeight="1">
      <c r="A85" s="201">
        <v>31</v>
      </c>
      <c r="B85" s="202">
        <v>8333</v>
      </c>
      <c r="C85" s="169" t="s">
        <v>1088</v>
      </c>
      <c r="D85" s="358"/>
      <c r="E85" s="359"/>
      <c r="F85" s="360"/>
      <c r="G85" s="358"/>
      <c r="H85" s="359"/>
      <c r="I85" s="359"/>
      <c r="J85" s="360"/>
      <c r="K85" s="259" t="s">
        <v>1472</v>
      </c>
      <c r="L85" s="222"/>
      <c r="M85" s="222"/>
      <c r="N85" s="222"/>
      <c r="O85" s="222"/>
      <c r="P85" s="222"/>
      <c r="Q85" s="222"/>
      <c r="R85" s="222"/>
      <c r="S85" s="212"/>
      <c r="T85" s="216"/>
      <c r="U85" s="247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30"/>
      <c r="AR85" s="230"/>
      <c r="AS85" s="230"/>
      <c r="AT85" s="230"/>
      <c r="AU85" s="210"/>
      <c r="AV85" s="210"/>
      <c r="AW85" s="248"/>
      <c r="AX85" s="264"/>
      <c r="AY85" s="213"/>
      <c r="AZ85" s="214"/>
      <c r="BA85" s="218">
        <f>ROUND(Q86*$AY$15,0)</f>
        <v>603</v>
      </c>
      <c r="BB85" s="183"/>
    </row>
    <row r="86" spans="1:54" ht="16.5" customHeight="1">
      <c r="A86" s="201">
        <v>31</v>
      </c>
      <c r="B86" s="202">
        <v>8334</v>
      </c>
      <c r="C86" s="169" t="s">
        <v>1089</v>
      </c>
      <c r="D86" s="358"/>
      <c r="E86" s="359"/>
      <c r="F86" s="360"/>
      <c r="G86" s="229"/>
      <c r="H86" s="212"/>
      <c r="I86" s="212"/>
      <c r="J86" s="214"/>
      <c r="K86" s="217"/>
      <c r="L86" s="168"/>
      <c r="M86" s="168"/>
      <c r="N86" s="168"/>
      <c r="O86" s="168"/>
      <c r="P86" s="168"/>
      <c r="Q86" s="471">
        <v>862</v>
      </c>
      <c r="R86" s="471"/>
      <c r="S86" s="165" t="s">
        <v>1465</v>
      </c>
      <c r="T86" s="185"/>
      <c r="U86" s="258" t="s">
        <v>1534</v>
      </c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228" t="s">
        <v>336</v>
      </c>
      <c r="AV86" s="468">
        <v>0.965</v>
      </c>
      <c r="AW86" s="469"/>
      <c r="AX86" s="231"/>
      <c r="AY86" s="507"/>
      <c r="AZ86" s="508"/>
      <c r="BA86" s="218">
        <f>ROUND(ROUND(Q86*AV86,0)*AY15,0)</f>
        <v>582</v>
      </c>
      <c r="BB86" s="183"/>
    </row>
    <row r="87" spans="1:54" ht="16.5" customHeight="1">
      <c r="A87" s="201">
        <v>31</v>
      </c>
      <c r="B87" s="202">
        <v>8335</v>
      </c>
      <c r="C87" s="169" t="s">
        <v>1090</v>
      </c>
      <c r="D87" s="358"/>
      <c r="E87" s="359"/>
      <c r="F87" s="360"/>
      <c r="G87" s="229"/>
      <c r="H87" s="212"/>
      <c r="I87" s="212"/>
      <c r="J87" s="214"/>
      <c r="K87" s="259" t="s">
        <v>511</v>
      </c>
      <c r="L87" s="222"/>
      <c r="M87" s="222"/>
      <c r="N87" s="222"/>
      <c r="O87" s="222"/>
      <c r="P87" s="222"/>
      <c r="Q87" s="222"/>
      <c r="R87" s="222"/>
      <c r="S87" s="212"/>
      <c r="T87" s="216"/>
      <c r="U87" s="247"/>
      <c r="V87" s="230"/>
      <c r="W87" s="230"/>
      <c r="X87" s="230"/>
      <c r="Y87" s="230"/>
      <c r="Z87" s="230"/>
      <c r="AA87" s="230"/>
      <c r="AB87" s="230"/>
      <c r="AC87" s="230"/>
      <c r="AD87" s="230"/>
      <c r="AE87" s="230"/>
      <c r="AF87" s="230"/>
      <c r="AG87" s="230"/>
      <c r="AH87" s="230"/>
      <c r="AI87" s="230"/>
      <c r="AJ87" s="230"/>
      <c r="AK87" s="230"/>
      <c r="AL87" s="230"/>
      <c r="AM87" s="230"/>
      <c r="AN87" s="230"/>
      <c r="AO87" s="230"/>
      <c r="AP87" s="230"/>
      <c r="AQ87" s="230"/>
      <c r="AR87" s="230"/>
      <c r="AS87" s="230"/>
      <c r="AT87" s="230"/>
      <c r="AU87" s="210"/>
      <c r="AV87" s="210"/>
      <c r="AW87" s="248"/>
      <c r="AX87" s="264"/>
      <c r="AY87" s="213"/>
      <c r="AZ87" s="214"/>
      <c r="BA87" s="218">
        <f>ROUND(Q88*$AY$15,0)</f>
        <v>475</v>
      </c>
      <c r="BB87" s="183"/>
    </row>
    <row r="88" spans="1:54" ht="16.5" customHeight="1">
      <c r="A88" s="201">
        <v>31</v>
      </c>
      <c r="B88" s="202">
        <v>8336</v>
      </c>
      <c r="C88" s="169" t="s">
        <v>1091</v>
      </c>
      <c r="D88" s="358"/>
      <c r="E88" s="359"/>
      <c r="F88" s="360"/>
      <c r="G88" s="203"/>
      <c r="H88" s="165"/>
      <c r="I88" s="165"/>
      <c r="J88" s="249"/>
      <c r="K88" s="217"/>
      <c r="L88" s="168"/>
      <c r="M88" s="168"/>
      <c r="N88" s="168"/>
      <c r="O88" s="168"/>
      <c r="P88" s="168"/>
      <c r="Q88" s="471">
        <v>679</v>
      </c>
      <c r="R88" s="471"/>
      <c r="S88" s="165" t="s">
        <v>1465</v>
      </c>
      <c r="T88" s="185"/>
      <c r="U88" s="258" t="s">
        <v>1534</v>
      </c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228" t="s">
        <v>336</v>
      </c>
      <c r="AV88" s="468">
        <v>0.965</v>
      </c>
      <c r="AW88" s="469"/>
      <c r="AX88" s="231"/>
      <c r="AY88" s="507"/>
      <c r="AZ88" s="508"/>
      <c r="BA88" s="182">
        <f>ROUND(ROUND(Q88*AV88,0)*AY15,0)</f>
        <v>459</v>
      </c>
      <c r="BB88" s="183"/>
    </row>
    <row r="89" spans="1:54" ht="16.5" customHeight="1">
      <c r="A89" s="201">
        <v>31</v>
      </c>
      <c r="B89" s="202">
        <v>8341</v>
      </c>
      <c r="C89" s="169" t="s">
        <v>1092</v>
      </c>
      <c r="D89" s="222"/>
      <c r="E89" s="222"/>
      <c r="F89" s="222"/>
      <c r="G89" s="247" t="s">
        <v>1500</v>
      </c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10"/>
      <c r="T89" s="248"/>
      <c r="U89" s="247"/>
      <c r="V89" s="230"/>
      <c r="W89" s="230"/>
      <c r="X89" s="230"/>
      <c r="Y89" s="230"/>
      <c r="Z89" s="230"/>
      <c r="AA89" s="230"/>
      <c r="AB89" s="230"/>
      <c r="AC89" s="230"/>
      <c r="AD89" s="230"/>
      <c r="AE89" s="230"/>
      <c r="AF89" s="230"/>
      <c r="AG89" s="230"/>
      <c r="AH89" s="230"/>
      <c r="AI89" s="230"/>
      <c r="AJ89" s="230"/>
      <c r="AK89" s="230"/>
      <c r="AL89" s="230"/>
      <c r="AM89" s="230"/>
      <c r="AN89" s="230"/>
      <c r="AO89" s="230"/>
      <c r="AP89" s="230"/>
      <c r="AQ89" s="230"/>
      <c r="AR89" s="230"/>
      <c r="AS89" s="230"/>
      <c r="AT89" s="230"/>
      <c r="AU89" s="230"/>
      <c r="AV89" s="230"/>
      <c r="AW89" s="280"/>
      <c r="AX89" s="213"/>
      <c r="AY89" s="213"/>
      <c r="AZ89" s="214"/>
      <c r="BA89" s="260">
        <f>ROUND(Q90*$AY$15,0)</f>
        <v>475</v>
      </c>
      <c r="BB89" s="183"/>
    </row>
    <row r="90" spans="1:54" ht="16.5" customHeight="1">
      <c r="A90" s="201">
        <v>31</v>
      </c>
      <c r="B90" s="202">
        <v>8342</v>
      </c>
      <c r="C90" s="169" t="s">
        <v>1009</v>
      </c>
      <c r="D90" s="222"/>
      <c r="E90" s="222"/>
      <c r="F90" s="222"/>
      <c r="G90" s="229"/>
      <c r="H90" s="212"/>
      <c r="I90" s="212"/>
      <c r="J90" s="212"/>
      <c r="K90" s="212"/>
      <c r="L90" s="212"/>
      <c r="M90" s="212"/>
      <c r="N90" s="212"/>
      <c r="O90" s="212"/>
      <c r="P90" s="212"/>
      <c r="Q90" s="471">
        <v>679</v>
      </c>
      <c r="R90" s="471"/>
      <c r="S90" s="165" t="s">
        <v>1465</v>
      </c>
      <c r="T90" s="185"/>
      <c r="U90" s="258" t="s">
        <v>1534</v>
      </c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228" t="s">
        <v>336</v>
      </c>
      <c r="AV90" s="468">
        <v>0.965</v>
      </c>
      <c r="AW90" s="469"/>
      <c r="AX90" s="264"/>
      <c r="AY90" s="213"/>
      <c r="AZ90" s="214"/>
      <c r="BA90" s="182">
        <f>ROUND(ROUND(Q90*AV90,0)*AY15,0)</f>
        <v>459</v>
      </c>
      <c r="BB90" s="183"/>
    </row>
    <row r="91" spans="1:54" ht="16.5" customHeight="1">
      <c r="A91" s="201">
        <v>31</v>
      </c>
      <c r="B91" s="202">
        <v>8351</v>
      </c>
      <c r="C91" s="169" t="s">
        <v>1093</v>
      </c>
      <c r="D91" s="222"/>
      <c r="E91" s="222"/>
      <c r="F91" s="222"/>
      <c r="G91" s="247" t="s">
        <v>1501</v>
      </c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10"/>
      <c r="T91" s="248"/>
      <c r="U91" s="247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30"/>
      <c r="AH91" s="230"/>
      <c r="AI91" s="230"/>
      <c r="AJ91" s="230"/>
      <c r="AK91" s="230"/>
      <c r="AL91" s="230"/>
      <c r="AM91" s="230"/>
      <c r="AN91" s="230"/>
      <c r="AO91" s="230"/>
      <c r="AP91" s="230"/>
      <c r="AQ91" s="230"/>
      <c r="AR91" s="230"/>
      <c r="AS91" s="230"/>
      <c r="AT91" s="230"/>
      <c r="AU91" s="230"/>
      <c r="AV91" s="230"/>
      <c r="AW91" s="280"/>
      <c r="AX91" s="213"/>
      <c r="AY91" s="213"/>
      <c r="AZ91" s="214"/>
      <c r="BA91" s="218">
        <f>ROUND(Q92*$AY$15,0)</f>
        <v>433</v>
      </c>
      <c r="BB91" s="183"/>
    </row>
    <row r="92" spans="1:54" ht="16.5" customHeight="1">
      <c r="A92" s="201">
        <v>31</v>
      </c>
      <c r="B92" s="202">
        <v>8352</v>
      </c>
      <c r="C92" s="169" t="s">
        <v>1010</v>
      </c>
      <c r="D92" s="222"/>
      <c r="E92" s="222"/>
      <c r="F92" s="222"/>
      <c r="G92" s="229"/>
      <c r="H92" s="212"/>
      <c r="I92" s="212"/>
      <c r="J92" s="212"/>
      <c r="K92" s="212"/>
      <c r="L92" s="212"/>
      <c r="M92" s="212"/>
      <c r="N92" s="212"/>
      <c r="O92" s="212"/>
      <c r="P92" s="212"/>
      <c r="Q92" s="471">
        <v>618</v>
      </c>
      <c r="R92" s="471"/>
      <c r="S92" s="165" t="s">
        <v>1465</v>
      </c>
      <c r="T92" s="216"/>
      <c r="U92" s="258" t="s">
        <v>1534</v>
      </c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228" t="s">
        <v>336</v>
      </c>
      <c r="AV92" s="468">
        <v>0.965</v>
      </c>
      <c r="AW92" s="469"/>
      <c r="AX92" s="222"/>
      <c r="AY92" s="222"/>
      <c r="AZ92" s="222"/>
      <c r="BA92" s="218">
        <f>ROUND(ROUND(Q92*AV92,0)*AY15,0)</f>
        <v>417</v>
      </c>
      <c r="BB92" s="183"/>
    </row>
    <row r="93" spans="1:54" ht="16.5" customHeight="1">
      <c r="A93" s="201">
        <v>31</v>
      </c>
      <c r="B93" s="202">
        <v>8361</v>
      </c>
      <c r="C93" s="169" t="s">
        <v>1094</v>
      </c>
      <c r="D93" s="222"/>
      <c r="E93" s="222"/>
      <c r="F93" s="222"/>
      <c r="G93" s="247" t="s">
        <v>1502</v>
      </c>
      <c r="H93" s="207"/>
      <c r="I93" s="207"/>
      <c r="J93" s="207"/>
      <c r="K93" s="207"/>
      <c r="L93" s="207"/>
      <c r="M93" s="207"/>
      <c r="N93" s="207"/>
      <c r="O93" s="207"/>
      <c r="P93" s="207"/>
      <c r="Q93" s="479"/>
      <c r="R93" s="479"/>
      <c r="S93" s="212"/>
      <c r="T93" s="211"/>
      <c r="U93" s="20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10"/>
      <c r="AV93" s="210"/>
      <c r="AW93" s="248"/>
      <c r="AX93" s="222"/>
      <c r="AY93" s="222"/>
      <c r="AZ93" s="222"/>
      <c r="BA93" s="218">
        <f>ROUND(Q94*$AY$15,0)</f>
        <v>389</v>
      </c>
      <c r="BB93" s="183"/>
    </row>
    <row r="94" spans="1:54" ht="16.5" customHeight="1">
      <c r="A94" s="201">
        <v>31</v>
      </c>
      <c r="B94" s="202">
        <v>8362</v>
      </c>
      <c r="C94" s="169" t="s">
        <v>1011</v>
      </c>
      <c r="D94" s="222"/>
      <c r="E94" s="222"/>
      <c r="F94" s="214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471">
        <v>556</v>
      </c>
      <c r="R94" s="471"/>
      <c r="S94" s="165" t="s">
        <v>1465</v>
      </c>
      <c r="T94" s="185"/>
      <c r="U94" s="297" t="s">
        <v>1534</v>
      </c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228" t="s">
        <v>336</v>
      </c>
      <c r="AV94" s="468">
        <v>0.965</v>
      </c>
      <c r="AW94" s="469"/>
      <c r="AX94" s="222"/>
      <c r="AY94" s="222"/>
      <c r="AZ94" s="222"/>
      <c r="BA94" s="182">
        <f>ROUND(ROUND(Q94*AV94,0)*AY15,0)</f>
        <v>376</v>
      </c>
      <c r="BB94" s="183"/>
    </row>
    <row r="95" spans="1:54" ht="16.5" customHeight="1">
      <c r="A95" s="201">
        <v>31</v>
      </c>
      <c r="B95" s="202">
        <v>8371</v>
      </c>
      <c r="C95" s="169" t="s">
        <v>1095</v>
      </c>
      <c r="D95" s="222"/>
      <c r="E95" s="222"/>
      <c r="F95" s="214"/>
      <c r="G95" s="212" t="s">
        <v>1503</v>
      </c>
      <c r="H95" s="212"/>
      <c r="I95" s="212"/>
      <c r="J95" s="212"/>
      <c r="K95" s="212"/>
      <c r="L95" s="212"/>
      <c r="M95" s="212"/>
      <c r="N95" s="212"/>
      <c r="O95" s="212"/>
      <c r="P95" s="212"/>
      <c r="Q95" s="259"/>
      <c r="R95" s="259"/>
      <c r="S95" s="222"/>
      <c r="T95" s="222"/>
      <c r="U95" s="247"/>
      <c r="V95" s="230"/>
      <c r="W95" s="230"/>
      <c r="X95" s="230"/>
      <c r="Y95" s="230"/>
      <c r="Z95" s="230"/>
      <c r="AA95" s="230"/>
      <c r="AB95" s="230"/>
      <c r="AC95" s="230"/>
      <c r="AD95" s="230"/>
      <c r="AE95" s="230"/>
      <c r="AF95" s="230"/>
      <c r="AG95" s="230"/>
      <c r="AH95" s="230"/>
      <c r="AI95" s="230"/>
      <c r="AJ95" s="230"/>
      <c r="AK95" s="230"/>
      <c r="AL95" s="230"/>
      <c r="AM95" s="230"/>
      <c r="AN95" s="230"/>
      <c r="AO95" s="230"/>
      <c r="AP95" s="230"/>
      <c r="AQ95" s="230"/>
      <c r="AR95" s="230"/>
      <c r="AS95" s="230"/>
      <c r="AT95" s="230"/>
      <c r="AU95" s="210"/>
      <c r="AV95" s="210"/>
      <c r="AW95" s="248"/>
      <c r="AX95" s="222"/>
      <c r="AY95" s="222"/>
      <c r="AZ95" s="222"/>
      <c r="BA95" s="218">
        <f>ROUND(Q96*$AY$15,0)</f>
        <v>377</v>
      </c>
      <c r="BB95" s="183"/>
    </row>
    <row r="96" spans="1:54" ht="16.5" customHeight="1">
      <c r="A96" s="201">
        <v>31</v>
      </c>
      <c r="B96" s="202">
        <v>8372</v>
      </c>
      <c r="C96" s="169" t="s">
        <v>1012</v>
      </c>
      <c r="D96" s="222"/>
      <c r="E96" s="222"/>
      <c r="F96" s="222"/>
      <c r="G96" s="203"/>
      <c r="H96" s="165"/>
      <c r="I96" s="165"/>
      <c r="J96" s="165"/>
      <c r="K96" s="165"/>
      <c r="L96" s="165"/>
      <c r="M96" s="165"/>
      <c r="N96" s="165"/>
      <c r="O96" s="165"/>
      <c r="P96" s="165"/>
      <c r="Q96" s="471">
        <v>539</v>
      </c>
      <c r="R96" s="471"/>
      <c r="S96" s="165" t="s">
        <v>1465</v>
      </c>
      <c r="T96" s="185"/>
      <c r="U96" s="258" t="s">
        <v>1534</v>
      </c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228" t="s">
        <v>336</v>
      </c>
      <c r="AV96" s="468">
        <v>0.965</v>
      </c>
      <c r="AW96" s="469"/>
      <c r="AX96" s="222"/>
      <c r="AY96" s="222"/>
      <c r="AZ96" s="222"/>
      <c r="BA96" s="182">
        <f>ROUND(ROUND(Q96*AV96,0)*AY15,0)</f>
        <v>364</v>
      </c>
      <c r="BB96" s="183"/>
    </row>
    <row r="97" spans="1:54" ht="16.5" customHeight="1">
      <c r="A97" s="201">
        <v>31</v>
      </c>
      <c r="B97" s="202">
        <v>8381</v>
      </c>
      <c r="C97" s="169" t="s">
        <v>1096</v>
      </c>
      <c r="D97" s="222"/>
      <c r="E97" s="222"/>
      <c r="F97" s="222"/>
      <c r="G97" s="247" t="s">
        <v>1504</v>
      </c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59"/>
      <c r="S97" s="222"/>
      <c r="T97" s="222"/>
      <c r="U97" s="247"/>
      <c r="V97" s="230"/>
      <c r="W97" s="230"/>
      <c r="X97" s="230"/>
      <c r="Y97" s="230"/>
      <c r="Z97" s="230"/>
      <c r="AA97" s="230"/>
      <c r="AB97" s="230"/>
      <c r="AC97" s="230"/>
      <c r="AD97" s="230"/>
      <c r="AE97" s="230"/>
      <c r="AF97" s="230"/>
      <c r="AG97" s="230"/>
      <c r="AH97" s="230"/>
      <c r="AI97" s="230"/>
      <c r="AJ97" s="230"/>
      <c r="AK97" s="230"/>
      <c r="AL97" s="230"/>
      <c r="AM97" s="230"/>
      <c r="AN97" s="230"/>
      <c r="AO97" s="230"/>
      <c r="AP97" s="230"/>
      <c r="AQ97" s="230"/>
      <c r="AR97" s="230"/>
      <c r="AS97" s="230"/>
      <c r="AT97" s="230"/>
      <c r="AU97" s="210"/>
      <c r="AV97" s="210"/>
      <c r="AW97" s="248"/>
      <c r="AX97" s="222"/>
      <c r="AY97" s="222"/>
      <c r="AZ97" s="222"/>
      <c r="BA97" s="218">
        <f>ROUND(Q98*$AY$15,0)</f>
        <v>365</v>
      </c>
      <c r="BB97" s="183"/>
    </row>
    <row r="98" spans="1:54" ht="16.5" customHeight="1">
      <c r="A98" s="201">
        <v>31</v>
      </c>
      <c r="B98" s="202">
        <v>8382</v>
      </c>
      <c r="C98" s="169" t="s">
        <v>1013</v>
      </c>
      <c r="D98" s="222"/>
      <c r="E98" s="222"/>
      <c r="F98" s="222"/>
      <c r="G98" s="229"/>
      <c r="H98" s="212"/>
      <c r="I98" s="212"/>
      <c r="J98" s="212"/>
      <c r="K98" s="212"/>
      <c r="L98" s="212"/>
      <c r="M98" s="212"/>
      <c r="N98" s="212"/>
      <c r="O98" s="212"/>
      <c r="P98" s="212"/>
      <c r="Q98" s="471">
        <v>521</v>
      </c>
      <c r="R98" s="471"/>
      <c r="S98" s="165" t="s">
        <v>1465</v>
      </c>
      <c r="T98" s="185"/>
      <c r="U98" s="258" t="s">
        <v>1534</v>
      </c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228" t="s">
        <v>336</v>
      </c>
      <c r="AV98" s="468">
        <v>0.965</v>
      </c>
      <c r="AW98" s="469"/>
      <c r="AX98" s="222"/>
      <c r="AY98" s="222"/>
      <c r="AZ98" s="222"/>
      <c r="BA98" s="182">
        <f>ROUND(ROUND(Q98*AV98,0)*AY15,0)</f>
        <v>352</v>
      </c>
      <c r="BB98" s="183"/>
    </row>
    <row r="99" spans="1:54" ht="16.5" customHeight="1">
      <c r="A99" s="201">
        <v>31</v>
      </c>
      <c r="B99" s="202">
        <v>8391</v>
      </c>
      <c r="C99" s="169" t="s">
        <v>1097</v>
      </c>
      <c r="D99" s="222"/>
      <c r="E99" s="222"/>
      <c r="F99" s="222"/>
      <c r="G99" s="247" t="s">
        <v>1505</v>
      </c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10"/>
      <c r="T99" s="248"/>
      <c r="U99" s="247"/>
      <c r="V99" s="230"/>
      <c r="W99" s="230"/>
      <c r="X99" s="230"/>
      <c r="Y99" s="230"/>
      <c r="Z99" s="230"/>
      <c r="AA99" s="230"/>
      <c r="AB99" s="230"/>
      <c r="AC99" s="230"/>
      <c r="AD99" s="230"/>
      <c r="AE99" s="230"/>
      <c r="AF99" s="230"/>
      <c r="AG99" s="230"/>
      <c r="AH99" s="230"/>
      <c r="AI99" s="230"/>
      <c r="AJ99" s="230"/>
      <c r="AK99" s="230"/>
      <c r="AL99" s="230"/>
      <c r="AM99" s="230"/>
      <c r="AN99" s="230"/>
      <c r="AO99" s="230"/>
      <c r="AP99" s="230"/>
      <c r="AQ99" s="230"/>
      <c r="AR99" s="230"/>
      <c r="AS99" s="230"/>
      <c r="AT99" s="230"/>
      <c r="AU99" s="210"/>
      <c r="AV99" s="210"/>
      <c r="AW99" s="248"/>
      <c r="AX99" s="222"/>
      <c r="AY99" s="222"/>
      <c r="AZ99" s="222"/>
      <c r="BA99" s="218">
        <f>ROUND(Q100*$AY$15,0)</f>
        <v>352</v>
      </c>
      <c r="BB99" s="183"/>
    </row>
    <row r="100" spans="1:54" ht="16.5" customHeight="1">
      <c r="A100" s="201">
        <v>31</v>
      </c>
      <c r="B100" s="202">
        <v>8392</v>
      </c>
      <c r="C100" s="169" t="s">
        <v>1014</v>
      </c>
      <c r="D100" s="222"/>
      <c r="E100" s="222"/>
      <c r="F100" s="222"/>
      <c r="G100" s="229"/>
      <c r="H100" s="212"/>
      <c r="I100" s="212"/>
      <c r="J100" s="212"/>
      <c r="K100" s="212"/>
      <c r="L100" s="212"/>
      <c r="M100" s="212"/>
      <c r="N100" s="212"/>
      <c r="O100" s="212"/>
      <c r="P100" s="165"/>
      <c r="Q100" s="471">
        <v>503</v>
      </c>
      <c r="R100" s="471"/>
      <c r="S100" s="165" t="s">
        <v>1465</v>
      </c>
      <c r="T100" s="185"/>
      <c r="U100" s="258" t="s">
        <v>1534</v>
      </c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228" t="s">
        <v>336</v>
      </c>
      <c r="AV100" s="468">
        <v>0.965</v>
      </c>
      <c r="AW100" s="469"/>
      <c r="AX100" s="222"/>
      <c r="AY100" s="222"/>
      <c r="AZ100" s="222"/>
      <c r="BA100" s="182">
        <f>ROUND(ROUND(Q100*AV100,0)*AY15,0)</f>
        <v>340</v>
      </c>
      <c r="BB100" s="183"/>
    </row>
    <row r="101" spans="1:54" ht="16.5" customHeight="1">
      <c r="A101" s="201">
        <v>31</v>
      </c>
      <c r="B101" s="202">
        <v>8401</v>
      </c>
      <c r="C101" s="169" t="s">
        <v>1098</v>
      </c>
      <c r="D101" s="222"/>
      <c r="E101" s="222"/>
      <c r="F101" s="222"/>
      <c r="G101" s="247" t="s">
        <v>1506</v>
      </c>
      <c r="H101" s="207"/>
      <c r="I101" s="207"/>
      <c r="J101" s="207"/>
      <c r="K101" s="207"/>
      <c r="L101" s="207"/>
      <c r="M101" s="207"/>
      <c r="N101" s="207"/>
      <c r="O101" s="207"/>
      <c r="P101" s="212"/>
      <c r="Q101" s="212"/>
      <c r="R101" s="212"/>
      <c r="S101" s="213"/>
      <c r="T101" s="214"/>
      <c r="U101" s="247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0"/>
      <c r="AF101" s="230"/>
      <c r="AG101" s="230"/>
      <c r="AH101" s="230"/>
      <c r="AI101" s="230"/>
      <c r="AJ101" s="230"/>
      <c r="AK101" s="230"/>
      <c r="AL101" s="230"/>
      <c r="AM101" s="230"/>
      <c r="AN101" s="230"/>
      <c r="AO101" s="230"/>
      <c r="AP101" s="230"/>
      <c r="AQ101" s="230"/>
      <c r="AR101" s="230"/>
      <c r="AS101" s="230"/>
      <c r="AT101" s="230"/>
      <c r="AU101" s="210"/>
      <c r="AV101" s="210"/>
      <c r="AW101" s="248"/>
      <c r="AX101" s="222"/>
      <c r="AY101" s="222"/>
      <c r="AZ101" s="222"/>
      <c r="BA101" s="218">
        <f>ROUND(Q102*$AY$15,0)</f>
        <v>340</v>
      </c>
      <c r="BB101" s="183"/>
    </row>
    <row r="102" spans="1:54" ht="16.5" customHeight="1">
      <c r="A102" s="201">
        <v>31</v>
      </c>
      <c r="B102" s="202">
        <v>8402</v>
      </c>
      <c r="C102" s="169" t="s">
        <v>1015</v>
      </c>
      <c r="D102" s="222"/>
      <c r="E102" s="222"/>
      <c r="F102" s="222"/>
      <c r="G102" s="229"/>
      <c r="H102" s="212"/>
      <c r="I102" s="212"/>
      <c r="J102" s="212"/>
      <c r="K102" s="212"/>
      <c r="L102" s="212"/>
      <c r="M102" s="212"/>
      <c r="N102" s="212"/>
      <c r="O102" s="212"/>
      <c r="P102" s="212"/>
      <c r="Q102" s="471">
        <v>485</v>
      </c>
      <c r="R102" s="471"/>
      <c r="S102" s="165" t="s">
        <v>1465</v>
      </c>
      <c r="T102" s="185"/>
      <c r="U102" s="258" t="s">
        <v>1534</v>
      </c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228" t="s">
        <v>336</v>
      </c>
      <c r="AV102" s="468">
        <v>0.965</v>
      </c>
      <c r="AW102" s="469"/>
      <c r="AX102" s="222"/>
      <c r="AY102" s="222"/>
      <c r="AZ102" s="222"/>
      <c r="BA102" s="182">
        <f>ROUND(ROUND(Q102*AV102,0)*AY15,0)</f>
        <v>328</v>
      </c>
      <c r="BB102" s="183"/>
    </row>
    <row r="103" spans="1:54" ht="15.75" customHeight="1">
      <c r="A103" s="201">
        <v>31</v>
      </c>
      <c r="B103" s="202">
        <v>8411</v>
      </c>
      <c r="C103" s="221" t="s">
        <v>1099</v>
      </c>
      <c r="D103" s="264"/>
      <c r="E103" s="213"/>
      <c r="F103" s="214"/>
      <c r="G103" s="247" t="s">
        <v>610</v>
      </c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59"/>
      <c r="S103" s="222"/>
      <c r="T103" s="222"/>
      <c r="U103" s="200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4"/>
      <c r="AV103" s="164"/>
      <c r="AW103" s="252"/>
      <c r="AX103" s="222"/>
      <c r="AY103" s="222"/>
      <c r="AZ103" s="222"/>
      <c r="BA103" s="218">
        <f>ROUND(Q104*$AY$15,0)</f>
        <v>326</v>
      </c>
      <c r="BB103" s="183"/>
    </row>
    <row r="104" spans="1:54" ht="16.5" customHeight="1">
      <c r="A104" s="201">
        <v>31</v>
      </c>
      <c r="B104" s="202">
        <v>8412</v>
      </c>
      <c r="C104" s="221" t="s">
        <v>1016</v>
      </c>
      <c r="D104" s="217"/>
      <c r="E104" s="168"/>
      <c r="F104" s="249"/>
      <c r="G104" s="203"/>
      <c r="H104" s="165"/>
      <c r="I104" s="165"/>
      <c r="J104" s="165"/>
      <c r="K104" s="165"/>
      <c r="L104" s="165"/>
      <c r="M104" s="165"/>
      <c r="N104" s="165"/>
      <c r="O104" s="165"/>
      <c r="P104" s="165"/>
      <c r="Q104" s="471">
        <v>466</v>
      </c>
      <c r="R104" s="471"/>
      <c r="S104" s="165" t="s">
        <v>1465</v>
      </c>
      <c r="T104" s="185"/>
      <c r="U104" s="250" t="s">
        <v>1534</v>
      </c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228" t="s">
        <v>336</v>
      </c>
      <c r="AV104" s="468">
        <v>0.965</v>
      </c>
      <c r="AW104" s="469"/>
      <c r="AX104" s="222"/>
      <c r="AY104" s="222"/>
      <c r="AZ104" s="222"/>
      <c r="BA104" s="182">
        <f>ROUND(ROUND(Q104*AV104,0)*AY15,0)</f>
        <v>315</v>
      </c>
      <c r="BB104" s="249"/>
    </row>
  </sheetData>
  <sheetProtection password="CB5D" sheet="1" objects="1" scenarios="1"/>
  <mergeCells count="125">
    <mergeCell ref="Q96:R96"/>
    <mergeCell ref="AV96:AW96"/>
    <mergeCell ref="Q104:R104"/>
    <mergeCell ref="AV104:AW104"/>
    <mergeCell ref="AV98:AW98"/>
    <mergeCell ref="Q100:R100"/>
    <mergeCell ref="AV100:AW100"/>
    <mergeCell ref="Q102:R102"/>
    <mergeCell ref="AV102:AW102"/>
    <mergeCell ref="AV74:AW74"/>
    <mergeCell ref="Q76:R76"/>
    <mergeCell ref="AV76:AW76"/>
    <mergeCell ref="Q88:R88"/>
    <mergeCell ref="Q74:R74"/>
    <mergeCell ref="AV78:AW78"/>
    <mergeCell ref="AV80:AW80"/>
    <mergeCell ref="AV82:AW82"/>
    <mergeCell ref="AV84:AW84"/>
    <mergeCell ref="AY86:AZ86"/>
    <mergeCell ref="Q90:R90"/>
    <mergeCell ref="Q92:R92"/>
    <mergeCell ref="Q98:R98"/>
    <mergeCell ref="AV86:AW86"/>
    <mergeCell ref="AV88:AW88"/>
    <mergeCell ref="Q93:R93"/>
    <mergeCell ref="AV92:AW92"/>
    <mergeCell ref="Q94:R94"/>
    <mergeCell ref="AV94:AW94"/>
    <mergeCell ref="AV90:AW90"/>
    <mergeCell ref="AY78:AZ78"/>
    <mergeCell ref="Q80:R80"/>
    <mergeCell ref="AY80:AZ80"/>
    <mergeCell ref="Q82:R82"/>
    <mergeCell ref="AY82:AZ82"/>
    <mergeCell ref="AY88:AZ88"/>
    <mergeCell ref="Q84:R84"/>
    <mergeCell ref="AY84:AZ84"/>
    <mergeCell ref="Q86:R86"/>
    <mergeCell ref="G77:J82"/>
    <mergeCell ref="Q78:R78"/>
    <mergeCell ref="G73:J76"/>
    <mergeCell ref="D73:F88"/>
    <mergeCell ref="G83:J85"/>
    <mergeCell ref="Q20:R20"/>
    <mergeCell ref="AV20:AW20"/>
    <mergeCell ref="Q8:R8"/>
    <mergeCell ref="AV12:AW12"/>
    <mergeCell ref="Q10:R10"/>
    <mergeCell ref="Q12:R12"/>
    <mergeCell ref="G11:J12"/>
    <mergeCell ref="Q14:R14"/>
    <mergeCell ref="AV14:AW14"/>
    <mergeCell ref="AV8:AW8"/>
    <mergeCell ref="AV10:AW10"/>
    <mergeCell ref="G15:J17"/>
    <mergeCell ref="Q16:R16"/>
    <mergeCell ref="AV16:AW16"/>
    <mergeCell ref="Q18:R18"/>
    <mergeCell ref="AV18:AW18"/>
    <mergeCell ref="G21:J23"/>
    <mergeCell ref="Q22:R22"/>
    <mergeCell ref="AV22:AW22"/>
    <mergeCell ref="Q24:R24"/>
    <mergeCell ref="AV24:AW24"/>
    <mergeCell ref="Q26:R26"/>
    <mergeCell ref="AV26:AW26"/>
    <mergeCell ref="G27:J29"/>
    <mergeCell ref="Q28:R28"/>
    <mergeCell ref="AV28:AW28"/>
    <mergeCell ref="Q30:R30"/>
    <mergeCell ref="AV30:AW30"/>
    <mergeCell ref="Q32:R32"/>
    <mergeCell ref="AV32:AW32"/>
    <mergeCell ref="G33:J35"/>
    <mergeCell ref="Q34:R34"/>
    <mergeCell ref="AV34:AW34"/>
    <mergeCell ref="Q36:R36"/>
    <mergeCell ref="AV36:AW36"/>
    <mergeCell ref="Q38:R38"/>
    <mergeCell ref="AV38:AW38"/>
    <mergeCell ref="G39:J41"/>
    <mergeCell ref="Q40:R40"/>
    <mergeCell ref="AV40:AW40"/>
    <mergeCell ref="G45:J46"/>
    <mergeCell ref="Q48:R48"/>
    <mergeCell ref="AV48:AW48"/>
    <mergeCell ref="Q42:R42"/>
    <mergeCell ref="AV42:AW42"/>
    <mergeCell ref="Q44:R44"/>
    <mergeCell ref="AV44:AW44"/>
    <mergeCell ref="AV46:AW46"/>
    <mergeCell ref="Q46:R46"/>
    <mergeCell ref="G49:J50"/>
    <mergeCell ref="Q50:R50"/>
    <mergeCell ref="AV50:AW50"/>
    <mergeCell ref="Q52:R52"/>
    <mergeCell ref="AV52:AW52"/>
    <mergeCell ref="G53:J54"/>
    <mergeCell ref="Q54:R54"/>
    <mergeCell ref="AV54:AW54"/>
    <mergeCell ref="Q56:R56"/>
    <mergeCell ref="AV56:AW56"/>
    <mergeCell ref="G57:J58"/>
    <mergeCell ref="Q58:R58"/>
    <mergeCell ref="AV58:AW58"/>
    <mergeCell ref="Q60:R60"/>
    <mergeCell ref="AV60:AW60"/>
    <mergeCell ref="AV66:AW66"/>
    <mergeCell ref="Q68:R68"/>
    <mergeCell ref="AV68:AW68"/>
    <mergeCell ref="G61:J62"/>
    <mergeCell ref="Q62:R62"/>
    <mergeCell ref="AV62:AW62"/>
    <mergeCell ref="Q64:R64"/>
    <mergeCell ref="AV64:AW64"/>
    <mergeCell ref="AX9:AZ14"/>
    <mergeCell ref="AY15:AZ15"/>
    <mergeCell ref="D7:F72"/>
    <mergeCell ref="G69:J70"/>
    <mergeCell ref="Q70:R70"/>
    <mergeCell ref="AV70:AW70"/>
    <mergeCell ref="Q72:R72"/>
    <mergeCell ref="AV72:AW72"/>
    <mergeCell ref="G65:J66"/>
    <mergeCell ref="Q66:R66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47" r:id="rId1"/>
  <headerFooter alignWithMargins="0">
    <oddHeader>&amp;R&amp;9盲児</oddHeader>
    <oddFooter>&amp;C&amp;14&amp;P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9"/>
  </sheetPr>
  <dimension ref="A1:BC104"/>
  <sheetViews>
    <sheetView zoomScaleSheetLayoutView="75" workbookViewId="0" topLeftCell="A37">
      <selection activeCell="S43" sqref="S43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 t="s">
        <v>1278</v>
      </c>
    </row>
    <row r="3" ht="16.5" customHeight="1">
      <c r="A3" s="18"/>
    </row>
    <row r="4" spans="1:2" ht="16.5" customHeight="1">
      <c r="A4" s="18"/>
      <c r="B4" s="21"/>
    </row>
    <row r="5" spans="1:55" s="32" customFormat="1" ht="16.5" customHeight="1">
      <c r="A5" s="22" t="s">
        <v>1255</v>
      </c>
      <c r="B5" s="23"/>
      <c r="C5" s="24" t="s">
        <v>1453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2" t="s">
        <v>1252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6"/>
      <c r="AZ5" s="26"/>
      <c r="BA5" s="30" t="s">
        <v>1454</v>
      </c>
      <c r="BB5" s="30" t="s">
        <v>1455</v>
      </c>
      <c r="BC5" s="31"/>
    </row>
    <row r="6" spans="1:55" s="32" customFormat="1" ht="16.5" customHeight="1">
      <c r="A6" s="33" t="s">
        <v>1456</v>
      </c>
      <c r="B6" s="34" t="s">
        <v>1457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7"/>
      <c r="AZ6" s="37"/>
      <c r="BA6" s="40" t="s">
        <v>1458</v>
      </c>
      <c r="BB6" s="40" t="s">
        <v>1459</v>
      </c>
      <c r="BC6" s="31"/>
    </row>
    <row r="7" spans="1:54" s="32" customFormat="1" ht="16.5" customHeight="1">
      <c r="A7" s="41">
        <v>32</v>
      </c>
      <c r="B7" s="42">
        <v>1111</v>
      </c>
      <c r="C7" s="43" t="s">
        <v>1279</v>
      </c>
      <c r="D7" s="376" t="s">
        <v>486</v>
      </c>
      <c r="E7" s="377"/>
      <c r="F7" s="378"/>
      <c r="G7" s="47" t="s">
        <v>1531</v>
      </c>
      <c r="H7" s="27"/>
      <c r="I7" s="27"/>
      <c r="J7" s="46"/>
      <c r="K7" s="27" t="s">
        <v>1469</v>
      </c>
      <c r="L7" s="27"/>
      <c r="M7" s="27"/>
      <c r="N7" s="27"/>
      <c r="O7" s="27"/>
      <c r="P7" s="27"/>
      <c r="Q7" s="27"/>
      <c r="R7" s="27"/>
      <c r="S7" s="27"/>
      <c r="T7" s="46"/>
      <c r="U7" s="47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26"/>
      <c r="AY7" s="26"/>
      <c r="AZ7" s="49"/>
      <c r="BA7" s="50">
        <f>ROUND(Q8,0)</f>
        <v>546</v>
      </c>
      <c r="BB7" s="51" t="s">
        <v>1532</v>
      </c>
    </row>
    <row r="8" spans="1:54" s="32" customFormat="1" ht="16.5" customHeight="1">
      <c r="A8" s="41">
        <v>32</v>
      </c>
      <c r="B8" s="42">
        <v>1112</v>
      </c>
      <c r="C8" s="43" t="s">
        <v>1280</v>
      </c>
      <c r="D8" s="382"/>
      <c r="E8" s="383"/>
      <c r="F8" s="384"/>
      <c r="G8" s="60"/>
      <c r="H8" s="55"/>
      <c r="I8" s="55"/>
      <c r="J8" s="61"/>
      <c r="K8" s="62" t="s">
        <v>1302</v>
      </c>
      <c r="L8" s="38"/>
      <c r="M8" s="38"/>
      <c r="N8" s="38"/>
      <c r="O8" s="38"/>
      <c r="P8" s="38"/>
      <c r="Q8" s="385">
        <v>546</v>
      </c>
      <c r="R8" s="385"/>
      <c r="S8" s="38" t="s">
        <v>1465</v>
      </c>
      <c r="T8" s="35"/>
      <c r="U8" s="57" t="s">
        <v>1281</v>
      </c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5" t="s">
        <v>336</v>
      </c>
      <c r="AY8" s="386">
        <v>0.965</v>
      </c>
      <c r="AZ8" s="387"/>
      <c r="BA8" s="50">
        <f>ROUND(Q8*AY8,0)</f>
        <v>527</v>
      </c>
      <c r="BB8" s="51"/>
    </row>
    <row r="9" spans="1:54" s="32" customFormat="1" ht="16.5" customHeight="1">
      <c r="A9" s="41">
        <v>32</v>
      </c>
      <c r="B9" s="42">
        <v>1113</v>
      </c>
      <c r="C9" s="43" t="s">
        <v>1282</v>
      </c>
      <c r="D9" s="382"/>
      <c r="E9" s="383"/>
      <c r="F9" s="384"/>
      <c r="G9" s="55"/>
      <c r="H9" s="55"/>
      <c r="I9" s="55"/>
      <c r="J9" s="68"/>
      <c r="K9" s="45" t="s">
        <v>1842</v>
      </c>
      <c r="Q9" s="56"/>
      <c r="R9" s="56"/>
      <c r="S9" s="55"/>
      <c r="T9" s="55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26"/>
      <c r="AY9" s="26"/>
      <c r="AZ9" s="49"/>
      <c r="BA9" s="50">
        <f>ROUND(Q10,0)</f>
        <v>614</v>
      </c>
      <c r="BB9" s="51"/>
    </row>
    <row r="10" spans="1:54" s="32" customFormat="1" ht="16.5" customHeight="1">
      <c r="A10" s="41">
        <v>32</v>
      </c>
      <c r="B10" s="42">
        <v>1114</v>
      </c>
      <c r="C10" s="43" t="s">
        <v>1283</v>
      </c>
      <c r="D10" s="382"/>
      <c r="E10" s="383"/>
      <c r="F10" s="384"/>
      <c r="G10" s="62"/>
      <c r="H10" s="38"/>
      <c r="I10" s="38"/>
      <c r="J10" s="69"/>
      <c r="K10" s="37"/>
      <c r="L10" s="37"/>
      <c r="M10" s="37"/>
      <c r="N10" s="37"/>
      <c r="O10" s="37"/>
      <c r="P10" s="37"/>
      <c r="Q10" s="385">
        <v>614</v>
      </c>
      <c r="R10" s="385"/>
      <c r="S10" s="38" t="s">
        <v>1465</v>
      </c>
      <c r="T10" s="35"/>
      <c r="U10" s="57" t="s">
        <v>1281</v>
      </c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5" t="s">
        <v>336</v>
      </c>
      <c r="AY10" s="386">
        <v>0.965</v>
      </c>
      <c r="AZ10" s="387"/>
      <c r="BA10" s="50">
        <f>ROUND(Q10*AY10,0)</f>
        <v>593</v>
      </c>
      <c r="BB10" s="51"/>
    </row>
    <row r="11" spans="1:54" s="32" customFormat="1" ht="16.5" customHeight="1">
      <c r="A11" s="41">
        <v>32</v>
      </c>
      <c r="B11" s="42">
        <v>1121</v>
      </c>
      <c r="C11" s="43" t="s">
        <v>1284</v>
      </c>
      <c r="D11" s="382"/>
      <c r="E11" s="383"/>
      <c r="F11" s="384"/>
      <c r="G11" s="376" t="s">
        <v>1538</v>
      </c>
      <c r="H11" s="377"/>
      <c r="I11" s="377"/>
      <c r="J11" s="378"/>
      <c r="K11" s="27" t="s">
        <v>1469</v>
      </c>
      <c r="L11" s="27"/>
      <c r="M11" s="27"/>
      <c r="N11" s="27"/>
      <c r="O11" s="27"/>
      <c r="P11" s="27"/>
      <c r="Q11" s="27"/>
      <c r="R11" s="27"/>
      <c r="S11" s="27"/>
      <c r="T11" s="46"/>
      <c r="U11" s="47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26"/>
      <c r="AY11" s="26"/>
      <c r="AZ11" s="49"/>
      <c r="BA11" s="50">
        <f>ROUND(Q12,0)</f>
        <v>454</v>
      </c>
      <c r="BB11" s="51"/>
    </row>
    <row r="12" spans="1:54" s="32" customFormat="1" ht="16.5" customHeight="1">
      <c r="A12" s="41">
        <v>32</v>
      </c>
      <c r="B12" s="42">
        <v>1122</v>
      </c>
      <c r="C12" s="43" t="s">
        <v>1245</v>
      </c>
      <c r="D12" s="382"/>
      <c r="E12" s="383"/>
      <c r="F12" s="384"/>
      <c r="G12" s="382"/>
      <c r="H12" s="383"/>
      <c r="I12" s="383"/>
      <c r="J12" s="384"/>
      <c r="K12" s="62" t="s">
        <v>1302</v>
      </c>
      <c r="L12" s="38"/>
      <c r="M12" s="38"/>
      <c r="N12" s="38"/>
      <c r="O12" s="38"/>
      <c r="P12" s="38"/>
      <c r="Q12" s="385">
        <v>454</v>
      </c>
      <c r="R12" s="385"/>
      <c r="S12" s="38" t="s">
        <v>1465</v>
      </c>
      <c r="T12" s="35"/>
      <c r="U12" s="57" t="s">
        <v>1281</v>
      </c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5" t="s">
        <v>336</v>
      </c>
      <c r="AY12" s="386">
        <v>0.965</v>
      </c>
      <c r="AZ12" s="387"/>
      <c r="BA12" s="50">
        <f>ROUND(Q12*AY12,0)</f>
        <v>438</v>
      </c>
      <c r="BB12" s="51"/>
    </row>
    <row r="13" spans="1:54" s="32" customFormat="1" ht="16.5" customHeight="1">
      <c r="A13" s="41">
        <v>32</v>
      </c>
      <c r="B13" s="42">
        <v>1123</v>
      </c>
      <c r="C13" s="43" t="s">
        <v>1246</v>
      </c>
      <c r="D13" s="382"/>
      <c r="E13" s="383"/>
      <c r="F13" s="384"/>
      <c r="G13" s="60"/>
      <c r="H13" s="55"/>
      <c r="I13" s="55"/>
      <c r="J13" s="68"/>
      <c r="K13" s="45" t="s">
        <v>1842</v>
      </c>
      <c r="S13" s="55"/>
      <c r="T13" s="61"/>
      <c r="U13" s="47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26"/>
      <c r="AY13" s="26"/>
      <c r="AZ13" s="49"/>
      <c r="BA13" s="50">
        <f>ROUND(Q14,0)</f>
        <v>614</v>
      </c>
      <c r="BB13" s="51"/>
    </row>
    <row r="14" spans="1:54" s="32" customFormat="1" ht="16.5" customHeight="1">
      <c r="A14" s="41">
        <v>32</v>
      </c>
      <c r="B14" s="42">
        <v>1124</v>
      </c>
      <c r="C14" s="43" t="s">
        <v>1247</v>
      </c>
      <c r="D14" s="382"/>
      <c r="E14" s="383"/>
      <c r="F14" s="384"/>
      <c r="G14" s="62"/>
      <c r="H14" s="38"/>
      <c r="I14" s="38"/>
      <c r="J14" s="69"/>
      <c r="K14" s="36"/>
      <c r="L14" s="37"/>
      <c r="M14" s="37"/>
      <c r="N14" s="37"/>
      <c r="O14" s="37"/>
      <c r="P14" s="37"/>
      <c r="Q14" s="374">
        <v>614</v>
      </c>
      <c r="R14" s="374"/>
      <c r="S14" s="38" t="s">
        <v>1465</v>
      </c>
      <c r="T14" s="35"/>
      <c r="U14" s="57" t="s">
        <v>1281</v>
      </c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5" t="s">
        <v>336</v>
      </c>
      <c r="AY14" s="386">
        <v>0.965</v>
      </c>
      <c r="AZ14" s="387"/>
      <c r="BA14" s="50">
        <f>ROUND(Q14*AY14,0)</f>
        <v>593</v>
      </c>
      <c r="BB14" s="51"/>
    </row>
    <row r="15" spans="1:54" s="32" customFormat="1" ht="16.5" customHeight="1">
      <c r="A15" s="41">
        <v>32</v>
      </c>
      <c r="B15" s="42">
        <v>1131</v>
      </c>
      <c r="C15" s="43" t="s">
        <v>666</v>
      </c>
      <c r="D15" s="382"/>
      <c r="E15" s="383"/>
      <c r="F15" s="384"/>
      <c r="G15" s="376" t="s">
        <v>1543</v>
      </c>
      <c r="H15" s="377"/>
      <c r="I15" s="377"/>
      <c r="J15" s="378"/>
      <c r="K15" s="27" t="s">
        <v>1469</v>
      </c>
      <c r="L15" s="27"/>
      <c r="M15" s="27"/>
      <c r="N15" s="27"/>
      <c r="O15" s="27"/>
      <c r="P15" s="27"/>
      <c r="Q15" s="27"/>
      <c r="R15" s="27"/>
      <c r="S15" s="27"/>
      <c r="T15" s="46"/>
      <c r="U15" s="47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26"/>
      <c r="AY15" s="26"/>
      <c r="AZ15" s="49"/>
      <c r="BA15" s="50">
        <f>ROUND(Q16,0)</f>
        <v>454</v>
      </c>
      <c r="BB15" s="51"/>
    </row>
    <row r="16" spans="1:54" s="32" customFormat="1" ht="16.5" customHeight="1">
      <c r="A16" s="41">
        <v>32</v>
      </c>
      <c r="B16" s="42">
        <v>1132</v>
      </c>
      <c r="C16" s="43" t="s">
        <v>667</v>
      </c>
      <c r="D16" s="382"/>
      <c r="E16" s="383"/>
      <c r="F16" s="384"/>
      <c r="G16" s="382"/>
      <c r="H16" s="383"/>
      <c r="I16" s="383"/>
      <c r="J16" s="384"/>
      <c r="K16" s="62" t="s">
        <v>1302</v>
      </c>
      <c r="L16" s="38"/>
      <c r="M16" s="38"/>
      <c r="N16" s="38"/>
      <c r="O16" s="38"/>
      <c r="P16" s="38"/>
      <c r="Q16" s="385">
        <v>454</v>
      </c>
      <c r="R16" s="385"/>
      <c r="S16" s="38" t="s">
        <v>1465</v>
      </c>
      <c r="T16" s="35"/>
      <c r="U16" s="57" t="s">
        <v>1281</v>
      </c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5" t="s">
        <v>336</v>
      </c>
      <c r="AY16" s="386">
        <v>0.965</v>
      </c>
      <c r="AZ16" s="387"/>
      <c r="BA16" s="50">
        <f>ROUND(Q16*AY16,0)</f>
        <v>438</v>
      </c>
      <c r="BB16" s="51"/>
    </row>
    <row r="17" spans="1:54" s="32" customFormat="1" ht="16.5" customHeight="1">
      <c r="A17" s="41">
        <v>32</v>
      </c>
      <c r="B17" s="42">
        <v>1133</v>
      </c>
      <c r="C17" s="43" t="s">
        <v>1303</v>
      </c>
      <c r="D17" s="382"/>
      <c r="E17" s="383"/>
      <c r="F17" s="384"/>
      <c r="G17" s="382"/>
      <c r="H17" s="383"/>
      <c r="I17" s="383"/>
      <c r="J17" s="384"/>
      <c r="K17" s="45" t="s">
        <v>1472</v>
      </c>
      <c r="S17" s="55"/>
      <c r="T17" s="61"/>
      <c r="U17" s="47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26"/>
      <c r="AY17" s="26"/>
      <c r="AZ17" s="49"/>
      <c r="BA17" s="50">
        <f>ROUND(Q18,0)</f>
        <v>1252</v>
      </c>
      <c r="BB17" s="51"/>
    </row>
    <row r="18" spans="1:54" s="32" customFormat="1" ht="16.5" customHeight="1">
      <c r="A18" s="41">
        <v>32</v>
      </c>
      <c r="B18" s="42">
        <v>1134</v>
      </c>
      <c r="C18" s="43" t="s">
        <v>668</v>
      </c>
      <c r="D18" s="382"/>
      <c r="E18" s="383"/>
      <c r="F18" s="384"/>
      <c r="G18" s="60"/>
      <c r="H18" s="55"/>
      <c r="I18" s="55"/>
      <c r="J18" s="68"/>
      <c r="K18" s="36"/>
      <c r="L18" s="37"/>
      <c r="M18" s="37"/>
      <c r="N18" s="37"/>
      <c r="O18" s="37"/>
      <c r="P18" s="37"/>
      <c r="Q18" s="374">
        <v>1252</v>
      </c>
      <c r="R18" s="374"/>
      <c r="S18" s="38" t="s">
        <v>1465</v>
      </c>
      <c r="T18" s="35"/>
      <c r="U18" s="57" t="s">
        <v>1281</v>
      </c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5" t="s">
        <v>336</v>
      </c>
      <c r="AY18" s="386">
        <v>0.965</v>
      </c>
      <c r="AZ18" s="387"/>
      <c r="BA18" s="50">
        <f>ROUND(Q18*AY18,0)</f>
        <v>1208</v>
      </c>
      <c r="BB18" s="51"/>
    </row>
    <row r="19" spans="1:54" s="32" customFormat="1" ht="16.5" customHeight="1">
      <c r="A19" s="41">
        <v>32</v>
      </c>
      <c r="B19" s="42">
        <v>1135</v>
      </c>
      <c r="C19" s="43" t="s">
        <v>669</v>
      </c>
      <c r="D19" s="382"/>
      <c r="E19" s="383"/>
      <c r="F19" s="384"/>
      <c r="G19" s="60"/>
      <c r="H19" s="55"/>
      <c r="I19" s="55"/>
      <c r="J19" s="68"/>
      <c r="K19" s="45" t="s">
        <v>511</v>
      </c>
      <c r="S19" s="55"/>
      <c r="T19" s="61"/>
      <c r="U19" s="47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26"/>
      <c r="AY19" s="26"/>
      <c r="AZ19" s="49"/>
      <c r="BA19" s="50">
        <f>ROUND(Q20,0)</f>
        <v>614</v>
      </c>
      <c r="BB19" s="51"/>
    </row>
    <row r="20" spans="1:54" s="32" customFormat="1" ht="16.5" customHeight="1">
      <c r="A20" s="41">
        <v>32</v>
      </c>
      <c r="B20" s="42">
        <v>1136</v>
      </c>
      <c r="C20" s="43" t="s">
        <v>670</v>
      </c>
      <c r="D20" s="382"/>
      <c r="E20" s="383"/>
      <c r="F20" s="384"/>
      <c r="G20" s="62"/>
      <c r="H20" s="38"/>
      <c r="I20" s="38"/>
      <c r="J20" s="69"/>
      <c r="K20" s="36"/>
      <c r="L20" s="37"/>
      <c r="M20" s="37"/>
      <c r="N20" s="37"/>
      <c r="O20" s="37"/>
      <c r="P20" s="37"/>
      <c r="Q20" s="374">
        <v>614</v>
      </c>
      <c r="R20" s="374"/>
      <c r="S20" s="38" t="s">
        <v>1465</v>
      </c>
      <c r="T20" s="35"/>
      <c r="U20" s="57" t="s">
        <v>1281</v>
      </c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5" t="s">
        <v>336</v>
      </c>
      <c r="AY20" s="386">
        <v>0.965</v>
      </c>
      <c r="AZ20" s="387"/>
      <c r="BA20" s="50">
        <f>ROUND(Q20*AY20,0)</f>
        <v>593</v>
      </c>
      <c r="BB20" s="51"/>
    </row>
    <row r="21" spans="1:54" s="32" customFormat="1" ht="16.5" customHeight="1">
      <c r="A21" s="41">
        <v>32</v>
      </c>
      <c r="B21" s="42">
        <v>1141</v>
      </c>
      <c r="C21" s="43" t="s">
        <v>671</v>
      </c>
      <c r="D21" s="382"/>
      <c r="E21" s="383"/>
      <c r="F21" s="384"/>
      <c r="G21" s="376" t="s">
        <v>1144</v>
      </c>
      <c r="H21" s="377"/>
      <c r="I21" s="377"/>
      <c r="J21" s="378"/>
      <c r="K21" s="27" t="s">
        <v>1469</v>
      </c>
      <c r="L21" s="27"/>
      <c r="M21" s="27"/>
      <c r="N21" s="27"/>
      <c r="O21" s="27"/>
      <c r="P21" s="27"/>
      <c r="Q21" s="27"/>
      <c r="R21" s="27"/>
      <c r="S21" s="27"/>
      <c r="T21" s="46"/>
      <c r="U21" s="47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26"/>
      <c r="AY21" s="26"/>
      <c r="AZ21" s="49"/>
      <c r="BA21" s="50">
        <f>ROUND(Q22,0)</f>
        <v>391</v>
      </c>
      <c r="BB21" s="51"/>
    </row>
    <row r="22" spans="1:54" s="32" customFormat="1" ht="16.5" customHeight="1">
      <c r="A22" s="41">
        <v>32</v>
      </c>
      <c r="B22" s="42">
        <v>1142</v>
      </c>
      <c r="C22" s="43" t="s">
        <v>672</v>
      </c>
      <c r="D22" s="382"/>
      <c r="E22" s="383"/>
      <c r="F22" s="384"/>
      <c r="G22" s="382"/>
      <c r="H22" s="383"/>
      <c r="I22" s="383"/>
      <c r="J22" s="384"/>
      <c r="K22" s="62" t="s">
        <v>1302</v>
      </c>
      <c r="L22" s="38"/>
      <c r="M22" s="38"/>
      <c r="N22" s="38"/>
      <c r="O22" s="38"/>
      <c r="P22" s="38"/>
      <c r="Q22" s="385">
        <v>391</v>
      </c>
      <c r="R22" s="385"/>
      <c r="S22" s="38" t="s">
        <v>1465</v>
      </c>
      <c r="T22" s="35"/>
      <c r="U22" s="57" t="s">
        <v>1281</v>
      </c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5" t="s">
        <v>336</v>
      </c>
      <c r="AY22" s="386">
        <v>0.965</v>
      </c>
      <c r="AZ22" s="387"/>
      <c r="BA22" s="50">
        <f>ROUND(Q22*AY22,0)</f>
        <v>377</v>
      </c>
      <c r="BB22" s="51"/>
    </row>
    <row r="23" spans="1:54" s="32" customFormat="1" ht="16.5" customHeight="1">
      <c r="A23" s="41">
        <v>32</v>
      </c>
      <c r="B23" s="42">
        <v>1143</v>
      </c>
      <c r="C23" s="43" t="s">
        <v>1304</v>
      </c>
      <c r="D23" s="382"/>
      <c r="E23" s="383"/>
      <c r="F23" s="384"/>
      <c r="G23" s="382"/>
      <c r="H23" s="383"/>
      <c r="I23" s="383"/>
      <c r="J23" s="384"/>
      <c r="K23" s="45" t="s">
        <v>1472</v>
      </c>
      <c r="S23" s="55"/>
      <c r="T23" s="61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26"/>
      <c r="AY23" s="26"/>
      <c r="AZ23" s="49"/>
      <c r="BA23" s="50">
        <f>ROUND(Q24,0)</f>
        <v>935</v>
      </c>
      <c r="BB23" s="51"/>
    </row>
    <row r="24" spans="1:54" s="32" customFormat="1" ht="16.5" customHeight="1">
      <c r="A24" s="41">
        <v>32</v>
      </c>
      <c r="B24" s="42">
        <v>1144</v>
      </c>
      <c r="C24" s="43" t="s">
        <v>673</v>
      </c>
      <c r="D24" s="382"/>
      <c r="E24" s="383"/>
      <c r="F24" s="384"/>
      <c r="G24" s="60"/>
      <c r="H24" s="55"/>
      <c r="I24" s="55"/>
      <c r="J24" s="68"/>
      <c r="K24" s="36"/>
      <c r="L24" s="37"/>
      <c r="M24" s="37"/>
      <c r="N24" s="37"/>
      <c r="O24" s="37"/>
      <c r="P24" s="37"/>
      <c r="Q24" s="374">
        <v>935</v>
      </c>
      <c r="R24" s="374"/>
      <c r="S24" s="38" t="s">
        <v>1465</v>
      </c>
      <c r="T24" s="35"/>
      <c r="U24" s="57" t="s">
        <v>1281</v>
      </c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5" t="s">
        <v>336</v>
      </c>
      <c r="AY24" s="386">
        <v>0.965</v>
      </c>
      <c r="AZ24" s="387"/>
      <c r="BA24" s="50">
        <f>ROUND(Q24*AY24,0)</f>
        <v>902</v>
      </c>
      <c r="BB24" s="51"/>
    </row>
    <row r="25" spans="1:54" s="32" customFormat="1" ht="16.5" customHeight="1">
      <c r="A25" s="41">
        <v>32</v>
      </c>
      <c r="B25" s="42">
        <v>1145</v>
      </c>
      <c r="C25" s="43" t="s">
        <v>674</v>
      </c>
      <c r="D25" s="382"/>
      <c r="E25" s="383"/>
      <c r="F25" s="384"/>
      <c r="G25" s="60"/>
      <c r="H25" s="55"/>
      <c r="I25" s="55"/>
      <c r="J25" s="68"/>
      <c r="K25" s="45" t="s">
        <v>511</v>
      </c>
      <c r="S25" s="55"/>
      <c r="T25" s="61"/>
      <c r="U25" s="47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26"/>
      <c r="AY25" s="26"/>
      <c r="AZ25" s="49"/>
      <c r="BA25" s="50">
        <f>ROUND(Q26,0)</f>
        <v>614</v>
      </c>
      <c r="BB25" s="51"/>
    </row>
    <row r="26" spans="1:54" s="32" customFormat="1" ht="16.5" customHeight="1">
      <c r="A26" s="41">
        <v>32</v>
      </c>
      <c r="B26" s="42">
        <v>1146</v>
      </c>
      <c r="C26" s="43" t="s">
        <v>675</v>
      </c>
      <c r="D26" s="382"/>
      <c r="E26" s="383"/>
      <c r="F26" s="384"/>
      <c r="G26" s="62"/>
      <c r="H26" s="38"/>
      <c r="I26" s="38"/>
      <c r="J26" s="69"/>
      <c r="K26" s="36"/>
      <c r="L26" s="37"/>
      <c r="M26" s="37"/>
      <c r="N26" s="37"/>
      <c r="O26" s="37"/>
      <c r="P26" s="37"/>
      <c r="Q26" s="374">
        <v>614</v>
      </c>
      <c r="R26" s="374"/>
      <c r="S26" s="38" t="s">
        <v>1465</v>
      </c>
      <c r="T26" s="35"/>
      <c r="U26" s="57" t="s">
        <v>1281</v>
      </c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5" t="s">
        <v>336</v>
      </c>
      <c r="AY26" s="386">
        <v>0.965</v>
      </c>
      <c r="AZ26" s="387"/>
      <c r="BA26" s="50">
        <f>ROUND(Q26*AY26,0)</f>
        <v>593</v>
      </c>
      <c r="BB26" s="51"/>
    </row>
    <row r="27" spans="1:54" s="32" customFormat="1" ht="16.5" customHeight="1">
      <c r="A27" s="41">
        <v>32</v>
      </c>
      <c r="B27" s="42">
        <v>1151</v>
      </c>
      <c r="C27" s="43" t="s">
        <v>676</v>
      </c>
      <c r="D27" s="382"/>
      <c r="E27" s="383"/>
      <c r="F27" s="384"/>
      <c r="G27" s="376" t="s">
        <v>1151</v>
      </c>
      <c r="H27" s="377"/>
      <c r="I27" s="377"/>
      <c r="J27" s="378"/>
      <c r="K27" s="27" t="s">
        <v>1469</v>
      </c>
      <c r="L27" s="27"/>
      <c r="M27" s="27"/>
      <c r="N27" s="27"/>
      <c r="O27" s="27"/>
      <c r="P27" s="27"/>
      <c r="Q27" s="27"/>
      <c r="R27" s="27"/>
      <c r="S27" s="27"/>
      <c r="T27" s="46"/>
      <c r="U27" s="47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26"/>
      <c r="AY27" s="26"/>
      <c r="AZ27" s="49"/>
      <c r="BA27" s="50">
        <f>ROUND(Q28,0)</f>
        <v>378</v>
      </c>
      <c r="BB27" s="51"/>
    </row>
    <row r="28" spans="1:54" s="32" customFormat="1" ht="16.5" customHeight="1">
      <c r="A28" s="41">
        <v>32</v>
      </c>
      <c r="B28" s="42">
        <v>1152</v>
      </c>
      <c r="C28" s="43" t="s">
        <v>677</v>
      </c>
      <c r="D28" s="382"/>
      <c r="E28" s="383"/>
      <c r="F28" s="384"/>
      <c r="G28" s="382"/>
      <c r="H28" s="383"/>
      <c r="I28" s="383"/>
      <c r="J28" s="384"/>
      <c r="K28" s="62" t="s">
        <v>1305</v>
      </c>
      <c r="L28" s="38"/>
      <c r="M28" s="38"/>
      <c r="N28" s="38"/>
      <c r="O28" s="38"/>
      <c r="P28" s="38"/>
      <c r="Q28" s="385">
        <v>378</v>
      </c>
      <c r="R28" s="385"/>
      <c r="S28" s="38" t="s">
        <v>1465</v>
      </c>
      <c r="T28" s="35"/>
      <c r="U28" s="57" t="s">
        <v>1281</v>
      </c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5" t="s">
        <v>336</v>
      </c>
      <c r="AY28" s="386">
        <v>0.965</v>
      </c>
      <c r="AZ28" s="387"/>
      <c r="BA28" s="50">
        <f>ROUND(Q28*AY28,0)</f>
        <v>365</v>
      </c>
      <c r="BB28" s="51"/>
    </row>
    <row r="29" spans="1:54" s="32" customFormat="1" ht="16.5" customHeight="1">
      <c r="A29" s="41">
        <v>32</v>
      </c>
      <c r="B29" s="42">
        <v>1153</v>
      </c>
      <c r="C29" s="43" t="s">
        <v>1306</v>
      </c>
      <c r="D29" s="382"/>
      <c r="E29" s="383"/>
      <c r="F29" s="384"/>
      <c r="G29" s="382"/>
      <c r="H29" s="383"/>
      <c r="I29" s="383"/>
      <c r="J29" s="384"/>
      <c r="K29" s="45" t="s">
        <v>1472</v>
      </c>
      <c r="S29" s="55"/>
      <c r="T29" s="61"/>
      <c r="U29" s="47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26"/>
      <c r="AY29" s="26"/>
      <c r="AZ29" s="49"/>
      <c r="BA29" s="50">
        <f>ROUND(Q30,0)</f>
        <v>787</v>
      </c>
      <c r="BB29" s="51"/>
    </row>
    <row r="30" spans="1:54" s="32" customFormat="1" ht="16.5" customHeight="1">
      <c r="A30" s="41">
        <v>32</v>
      </c>
      <c r="B30" s="42">
        <v>1154</v>
      </c>
      <c r="C30" s="43" t="s">
        <v>678</v>
      </c>
      <c r="D30" s="382"/>
      <c r="E30" s="383"/>
      <c r="F30" s="384"/>
      <c r="G30" s="60"/>
      <c r="H30" s="55"/>
      <c r="I30" s="55"/>
      <c r="J30" s="68"/>
      <c r="K30" s="36"/>
      <c r="L30" s="37"/>
      <c r="M30" s="37"/>
      <c r="N30" s="37"/>
      <c r="O30" s="37"/>
      <c r="P30" s="37"/>
      <c r="Q30" s="374">
        <v>787</v>
      </c>
      <c r="R30" s="374"/>
      <c r="S30" s="38" t="s">
        <v>1465</v>
      </c>
      <c r="T30" s="35"/>
      <c r="U30" s="57" t="s">
        <v>1281</v>
      </c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5" t="s">
        <v>336</v>
      </c>
      <c r="AY30" s="386">
        <v>0.965</v>
      </c>
      <c r="AZ30" s="387"/>
      <c r="BA30" s="50">
        <f>ROUND(Q30*AY30,0)</f>
        <v>759</v>
      </c>
      <c r="BB30" s="51"/>
    </row>
    <row r="31" spans="1:54" s="32" customFormat="1" ht="16.5" customHeight="1">
      <c r="A31" s="41">
        <v>32</v>
      </c>
      <c r="B31" s="42">
        <v>1155</v>
      </c>
      <c r="C31" s="43" t="s">
        <v>679</v>
      </c>
      <c r="D31" s="382"/>
      <c r="E31" s="383"/>
      <c r="F31" s="384"/>
      <c r="G31" s="60"/>
      <c r="H31" s="55"/>
      <c r="I31" s="55"/>
      <c r="J31" s="68"/>
      <c r="K31" s="45" t="s">
        <v>511</v>
      </c>
      <c r="S31" s="55"/>
      <c r="T31" s="61"/>
      <c r="U31" s="47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26"/>
      <c r="AY31" s="26"/>
      <c r="AZ31" s="49"/>
      <c r="BA31" s="50">
        <f>ROUND(Q32,0)</f>
        <v>614</v>
      </c>
      <c r="BB31" s="51"/>
    </row>
    <row r="32" spans="1:54" s="32" customFormat="1" ht="16.5" customHeight="1">
      <c r="A32" s="41">
        <v>32</v>
      </c>
      <c r="B32" s="42">
        <v>1156</v>
      </c>
      <c r="C32" s="43" t="s">
        <v>680</v>
      </c>
      <c r="D32" s="382"/>
      <c r="E32" s="383"/>
      <c r="F32" s="384"/>
      <c r="G32" s="62"/>
      <c r="H32" s="38"/>
      <c r="I32" s="38"/>
      <c r="J32" s="69"/>
      <c r="K32" s="36"/>
      <c r="L32" s="37"/>
      <c r="M32" s="37"/>
      <c r="N32" s="37"/>
      <c r="O32" s="37"/>
      <c r="P32" s="37"/>
      <c r="Q32" s="374">
        <v>614</v>
      </c>
      <c r="R32" s="374"/>
      <c r="S32" s="38" t="s">
        <v>1465</v>
      </c>
      <c r="T32" s="35"/>
      <c r="U32" s="57" t="s">
        <v>1281</v>
      </c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5" t="s">
        <v>336</v>
      </c>
      <c r="AY32" s="386">
        <v>0.965</v>
      </c>
      <c r="AZ32" s="387"/>
      <c r="BA32" s="50">
        <f>ROUND(Q32*AY32,0)</f>
        <v>593</v>
      </c>
      <c r="BB32" s="51"/>
    </row>
    <row r="33" spans="1:54" s="32" customFormat="1" ht="16.5" customHeight="1">
      <c r="A33" s="41">
        <v>32</v>
      </c>
      <c r="B33" s="42">
        <v>1161</v>
      </c>
      <c r="C33" s="43" t="s">
        <v>681</v>
      </c>
      <c r="D33" s="382"/>
      <c r="E33" s="383"/>
      <c r="F33" s="384"/>
      <c r="G33" s="376" t="s">
        <v>1158</v>
      </c>
      <c r="H33" s="377"/>
      <c r="I33" s="377"/>
      <c r="J33" s="378"/>
      <c r="K33" s="27" t="s">
        <v>1469</v>
      </c>
      <c r="L33" s="27"/>
      <c r="M33" s="27"/>
      <c r="N33" s="27"/>
      <c r="O33" s="27"/>
      <c r="P33" s="27"/>
      <c r="Q33" s="27"/>
      <c r="R33" s="27"/>
      <c r="S33" s="27"/>
      <c r="T33" s="46"/>
      <c r="U33" s="47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26"/>
      <c r="AY33" s="26"/>
      <c r="AZ33" s="49"/>
      <c r="BA33" s="50">
        <f>ROUND(Q34,0)</f>
        <v>360</v>
      </c>
      <c r="BB33" s="51"/>
    </row>
    <row r="34" spans="1:54" s="32" customFormat="1" ht="16.5" customHeight="1">
      <c r="A34" s="41">
        <v>32</v>
      </c>
      <c r="B34" s="42">
        <v>1162</v>
      </c>
      <c r="C34" s="43" t="s">
        <v>870</v>
      </c>
      <c r="D34" s="382"/>
      <c r="E34" s="383"/>
      <c r="F34" s="384"/>
      <c r="G34" s="382"/>
      <c r="H34" s="383"/>
      <c r="I34" s="383"/>
      <c r="J34" s="384"/>
      <c r="K34" s="62" t="s">
        <v>1305</v>
      </c>
      <c r="L34" s="38"/>
      <c r="M34" s="38"/>
      <c r="N34" s="38"/>
      <c r="O34" s="38"/>
      <c r="P34" s="38"/>
      <c r="Q34" s="385">
        <v>360</v>
      </c>
      <c r="R34" s="385"/>
      <c r="S34" s="38" t="s">
        <v>1465</v>
      </c>
      <c r="T34" s="35"/>
      <c r="U34" s="57" t="s">
        <v>1281</v>
      </c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5" t="s">
        <v>336</v>
      </c>
      <c r="AY34" s="386">
        <v>0.965</v>
      </c>
      <c r="AZ34" s="387"/>
      <c r="BA34" s="50">
        <f>ROUND(Q34*AY34,0)</f>
        <v>347</v>
      </c>
      <c r="BB34" s="51"/>
    </row>
    <row r="35" spans="1:54" s="32" customFormat="1" ht="16.5" customHeight="1">
      <c r="A35" s="41">
        <v>32</v>
      </c>
      <c r="B35" s="42">
        <v>1163</v>
      </c>
      <c r="C35" s="43" t="s">
        <v>1307</v>
      </c>
      <c r="D35" s="382"/>
      <c r="E35" s="383"/>
      <c r="F35" s="384"/>
      <c r="G35" s="382"/>
      <c r="H35" s="383"/>
      <c r="I35" s="383"/>
      <c r="J35" s="384"/>
      <c r="K35" s="45" t="s">
        <v>1472</v>
      </c>
      <c r="S35" s="55"/>
      <c r="T35" s="61"/>
      <c r="U35" s="47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26"/>
      <c r="AY35" s="26"/>
      <c r="AZ35" s="49"/>
      <c r="BA35" s="50">
        <f>ROUND(Q36,0)</f>
        <v>687</v>
      </c>
      <c r="BB35" s="51"/>
    </row>
    <row r="36" spans="1:54" s="32" customFormat="1" ht="16.5" customHeight="1">
      <c r="A36" s="41">
        <v>32</v>
      </c>
      <c r="B36" s="42">
        <v>1164</v>
      </c>
      <c r="C36" s="43" t="s">
        <v>871</v>
      </c>
      <c r="D36" s="382"/>
      <c r="E36" s="383"/>
      <c r="F36" s="384"/>
      <c r="G36" s="60"/>
      <c r="H36" s="55"/>
      <c r="I36" s="55"/>
      <c r="J36" s="68"/>
      <c r="K36" s="36"/>
      <c r="L36" s="37"/>
      <c r="M36" s="37"/>
      <c r="N36" s="37"/>
      <c r="O36" s="37"/>
      <c r="P36" s="37"/>
      <c r="Q36" s="374">
        <v>687</v>
      </c>
      <c r="R36" s="374"/>
      <c r="S36" s="38" t="s">
        <v>1465</v>
      </c>
      <c r="T36" s="35"/>
      <c r="U36" s="57" t="s">
        <v>1281</v>
      </c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5" t="s">
        <v>336</v>
      </c>
      <c r="AY36" s="386">
        <v>0.965</v>
      </c>
      <c r="AZ36" s="387"/>
      <c r="BA36" s="50">
        <f>ROUND(Q36*AY36,0)</f>
        <v>663</v>
      </c>
      <c r="BB36" s="51"/>
    </row>
    <row r="37" spans="1:54" s="32" customFormat="1" ht="16.5" customHeight="1">
      <c r="A37" s="41">
        <v>32</v>
      </c>
      <c r="B37" s="42">
        <v>1165</v>
      </c>
      <c r="C37" s="43" t="s">
        <v>872</v>
      </c>
      <c r="D37" s="382"/>
      <c r="E37" s="383"/>
      <c r="F37" s="384"/>
      <c r="G37" s="60"/>
      <c r="H37" s="55"/>
      <c r="I37" s="55"/>
      <c r="J37" s="68"/>
      <c r="K37" s="45" t="s">
        <v>511</v>
      </c>
      <c r="S37" s="55"/>
      <c r="T37" s="61"/>
      <c r="U37" s="47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26"/>
      <c r="AY37" s="26"/>
      <c r="AZ37" s="49"/>
      <c r="BA37" s="50">
        <f>ROUND(Q38,0)</f>
        <v>614</v>
      </c>
      <c r="BB37" s="51"/>
    </row>
    <row r="38" spans="1:54" s="32" customFormat="1" ht="16.5" customHeight="1">
      <c r="A38" s="41">
        <v>32</v>
      </c>
      <c r="B38" s="42">
        <v>1166</v>
      </c>
      <c r="C38" s="43" t="s">
        <v>873</v>
      </c>
      <c r="D38" s="382"/>
      <c r="E38" s="383"/>
      <c r="F38" s="384"/>
      <c r="G38" s="62"/>
      <c r="H38" s="38"/>
      <c r="I38" s="38"/>
      <c r="J38" s="69"/>
      <c r="K38" s="36"/>
      <c r="L38" s="37"/>
      <c r="M38" s="37"/>
      <c r="N38" s="37"/>
      <c r="O38" s="37"/>
      <c r="P38" s="37"/>
      <c r="Q38" s="374">
        <v>614</v>
      </c>
      <c r="R38" s="374"/>
      <c r="S38" s="38" t="s">
        <v>1465</v>
      </c>
      <c r="T38" s="35"/>
      <c r="U38" s="57" t="s">
        <v>1281</v>
      </c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5" t="s">
        <v>336</v>
      </c>
      <c r="AY38" s="386">
        <v>0.965</v>
      </c>
      <c r="AZ38" s="387"/>
      <c r="BA38" s="50">
        <f>ROUND(Q38*AY38,0)</f>
        <v>593</v>
      </c>
      <c r="BB38" s="51"/>
    </row>
    <row r="39" spans="1:54" s="32" customFormat="1" ht="16.5" customHeight="1">
      <c r="A39" s="41">
        <v>32</v>
      </c>
      <c r="B39" s="42">
        <v>1171</v>
      </c>
      <c r="C39" s="43" t="s">
        <v>874</v>
      </c>
      <c r="D39" s="382"/>
      <c r="E39" s="383"/>
      <c r="F39" s="384"/>
      <c r="G39" s="376" t="s">
        <v>1165</v>
      </c>
      <c r="H39" s="377"/>
      <c r="I39" s="377"/>
      <c r="J39" s="378"/>
      <c r="K39" s="27" t="s">
        <v>1469</v>
      </c>
      <c r="L39" s="27"/>
      <c r="M39" s="27"/>
      <c r="N39" s="27"/>
      <c r="O39" s="27"/>
      <c r="P39" s="27"/>
      <c r="Q39" s="27"/>
      <c r="R39" s="27"/>
      <c r="S39" s="27"/>
      <c r="T39" s="46"/>
      <c r="U39" s="47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26"/>
      <c r="AY39" s="26"/>
      <c r="AZ39" s="49"/>
      <c r="BA39" s="50">
        <f>ROUND(Q40,0)</f>
        <v>348</v>
      </c>
      <c r="BB39" s="51"/>
    </row>
    <row r="40" spans="1:54" s="32" customFormat="1" ht="16.5" customHeight="1">
      <c r="A40" s="41">
        <v>32</v>
      </c>
      <c r="B40" s="42">
        <v>1172</v>
      </c>
      <c r="C40" s="43" t="s">
        <v>875</v>
      </c>
      <c r="D40" s="382"/>
      <c r="E40" s="383"/>
      <c r="F40" s="384"/>
      <c r="G40" s="382"/>
      <c r="H40" s="383"/>
      <c r="I40" s="383"/>
      <c r="J40" s="384"/>
      <c r="K40" s="62" t="s">
        <v>1305</v>
      </c>
      <c r="L40" s="38"/>
      <c r="M40" s="38"/>
      <c r="N40" s="38"/>
      <c r="O40" s="38"/>
      <c r="P40" s="38"/>
      <c r="Q40" s="385">
        <v>348</v>
      </c>
      <c r="R40" s="385"/>
      <c r="S40" s="38" t="s">
        <v>1465</v>
      </c>
      <c r="T40" s="35"/>
      <c r="U40" s="57" t="s">
        <v>1281</v>
      </c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5" t="s">
        <v>336</v>
      </c>
      <c r="AY40" s="386">
        <v>0.965</v>
      </c>
      <c r="AZ40" s="387"/>
      <c r="BA40" s="50">
        <f>ROUND(Q40*AY40,0)</f>
        <v>336</v>
      </c>
      <c r="BB40" s="51"/>
    </row>
    <row r="41" spans="1:54" s="32" customFormat="1" ht="16.5" customHeight="1">
      <c r="A41" s="41">
        <v>32</v>
      </c>
      <c r="B41" s="42">
        <v>1173</v>
      </c>
      <c r="C41" s="43" t="s">
        <v>1308</v>
      </c>
      <c r="D41" s="382"/>
      <c r="E41" s="383"/>
      <c r="F41" s="384"/>
      <c r="G41" s="382"/>
      <c r="H41" s="383"/>
      <c r="I41" s="383"/>
      <c r="J41" s="384"/>
      <c r="K41" s="45" t="s">
        <v>1472</v>
      </c>
      <c r="S41" s="55"/>
      <c r="T41" s="61"/>
      <c r="U41" s="47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26"/>
      <c r="AY41" s="26"/>
      <c r="AZ41" s="49"/>
      <c r="BA41" s="50">
        <f>ROUND(Q42,0)</f>
        <v>614</v>
      </c>
      <c r="BB41" s="51"/>
    </row>
    <row r="42" spans="1:54" s="32" customFormat="1" ht="16.5" customHeight="1">
      <c r="A42" s="41">
        <v>32</v>
      </c>
      <c r="B42" s="42">
        <v>1174</v>
      </c>
      <c r="C42" s="43" t="s">
        <v>876</v>
      </c>
      <c r="D42" s="382"/>
      <c r="E42" s="383"/>
      <c r="F42" s="384"/>
      <c r="G42" s="60"/>
      <c r="H42" s="55"/>
      <c r="I42" s="55"/>
      <c r="J42" s="68"/>
      <c r="K42" s="36"/>
      <c r="L42" s="37"/>
      <c r="M42" s="37"/>
      <c r="N42" s="37"/>
      <c r="O42" s="37"/>
      <c r="P42" s="37"/>
      <c r="Q42" s="374">
        <v>614</v>
      </c>
      <c r="R42" s="374"/>
      <c r="S42" s="38" t="s">
        <v>1465</v>
      </c>
      <c r="T42" s="35"/>
      <c r="U42" s="57" t="s">
        <v>1281</v>
      </c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5" t="s">
        <v>336</v>
      </c>
      <c r="AY42" s="386">
        <v>0.965</v>
      </c>
      <c r="AZ42" s="387"/>
      <c r="BA42" s="50">
        <f>ROUND(Q42*AY42,0)</f>
        <v>593</v>
      </c>
      <c r="BB42" s="51"/>
    </row>
    <row r="43" spans="1:54" s="32" customFormat="1" ht="16.5" customHeight="1">
      <c r="A43" s="41">
        <v>32</v>
      </c>
      <c r="B43" s="42">
        <v>1175</v>
      </c>
      <c r="C43" s="43" t="s">
        <v>877</v>
      </c>
      <c r="D43" s="382"/>
      <c r="E43" s="383"/>
      <c r="F43" s="384"/>
      <c r="G43" s="60"/>
      <c r="H43" s="55"/>
      <c r="I43" s="55"/>
      <c r="J43" s="68"/>
      <c r="K43" s="45" t="s">
        <v>511</v>
      </c>
      <c r="S43" s="55"/>
      <c r="T43" s="61"/>
      <c r="U43" s="47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26"/>
      <c r="AY43" s="26"/>
      <c r="AZ43" s="49"/>
      <c r="BA43" s="50">
        <f>ROUND(Q44,0)</f>
        <v>614</v>
      </c>
      <c r="BB43" s="51"/>
    </row>
    <row r="44" spans="1:54" s="32" customFormat="1" ht="16.5" customHeight="1">
      <c r="A44" s="41">
        <v>32</v>
      </c>
      <c r="B44" s="42">
        <v>1176</v>
      </c>
      <c r="C44" s="43" t="s">
        <v>878</v>
      </c>
      <c r="D44" s="382"/>
      <c r="E44" s="383"/>
      <c r="F44" s="384"/>
      <c r="G44" s="62"/>
      <c r="H44" s="38"/>
      <c r="I44" s="38"/>
      <c r="J44" s="69"/>
      <c r="K44" s="36"/>
      <c r="L44" s="37"/>
      <c r="M44" s="37"/>
      <c r="N44" s="37"/>
      <c r="O44" s="37"/>
      <c r="P44" s="37"/>
      <c r="Q44" s="374">
        <v>614</v>
      </c>
      <c r="R44" s="374"/>
      <c r="S44" s="38" t="s">
        <v>1465</v>
      </c>
      <c r="T44" s="35"/>
      <c r="U44" s="57" t="s">
        <v>1281</v>
      </c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5" t="s">
        <v>336</v>
      </c>
      <c r="AY44" s="386">
        <v>0.965</v>
      </c>
      <c r="AZ44" s="387"/>
      <c r="BA44" s="50">
        <f>ROUND(Q44*AY44,0)</f>
        <v>593</v>
      </c>
      <c r="BB44" s="51"/>
    </row>
    <row r="45" spans="1:54" s="32" customFormat="1" ht="16.5" customHeight="1">
      <c r="A45" s="41">
        <v>32</v>
      </c>
      <c r="B45" s="42">
        <v>1181</v>
      </c>
      <c r="C45" s="43" t="s">
        <v>1309</v>
      </c>
      <c r="D45" s="382"/>
      <c r="E45" s="383"/>
      <c r="F45" s="384"/>
      <c r="G45" s="376" t="s">
        <v>744</v>
      </c>
      <c r="H45" s="377"/>
      <c r="I45" s="377"/>
      <c r="J45" s="378"/>
      <c r="K45" s="45" t="s">
        <v>745</v>
      </c>
      <c r="L45" s="27"/>
      <c r="M45" s="27"/>
      <c r="N45" s="27"/>
      <c r="O45" s="27"/>
      <c r="P45" s="27"/>
      <c r="Q45" s="27"/>
      <c r="R45" s="27"/>
      <c r="S45" s="27"/>
      <c r="T45" s="46"/>
      <c r="U45" s="47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26"/>
      <c r="AY45" s="26"/>
      <c r="AZ45" s="49"/>
      <c r="BA45" s="50">
        <f>ROUND(Q46,0)</f>
        <v>552</v>
      </c>
      <c r="BB45" s="51"/>
    </row>
    <row r="46" spans="1:54" s="32" customFormat="1" ht="16.5" customHeight="1">
      <c r="A46" s="41">
        <v>32</v>
      </c>
      <c r="B46" s="42">
        <v>1182</v>
      </c>
      <c r="C46" s="43" t="s">
        <v>879</v>
      </c>
      <c r="D46" s="382"/>
      <c r="E46" s="383"/>
      <c r="F46" s="384"/>
      <c r="G46" s="382"/>
      <c r="H46" s="383"/>
      <c r="I46" s="383"/>
      <c r="J46" s="384"/>
      <c r="K46" s="62"/>
      <c r="L46" s="38"/>
      <c r="M46" s="38"/>
      <c r="N46" s="38"/>
      <c r="O46" s="38"/>
      <c r="P46" s="38"/>
      <c r="Q46" s="385">
        <v>552</v>
      </c>
      <c r="R46" s="385"/>
      <c r="S46" s="38" t="s">
        <v>1465</v>
      </c>
      <c r="T46" s="35"/>
      <c r="U46" s="57" t="s">
        <v>1281</v>
      </c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5" t="s">
        <v>336</v>
      </c>
      <c r="AY46" s="386">
        <v>0.965</v>
      </c>
      <c r="AZ46" s="387"/>
      <c r="BA46" s="50">
        <f>ROUND(Q46*AY46,0)</f>
        <v>533</v>
      </c>
      <c r="BB46" s="51"/>
    </row>
    <row r="47" spans="1:54" s="32" customFormat="1" ht="16.5" customHeight="1">
      <c r="A47" s="41">
        <v>32</v>
      </c>
      <c r="B47" s="42">
        <v>1183</v>
      </c>
      <c r="C47" s="43" t="s">
        <v>880</v>
      </c>
      <c r="D47" s="382"/>
      <c r="E47" s="383"/>
      <c r="F47" s="384"/>
      <c r="G47" s="60"/>
      <c r="H47" s="55"/>
      <c r="I47" s="55"/>
      <c r="J47" s="68"/>
      <c r="K47" s="45" t="s">
        <v>1842</v>
      </c>
      <c r="S47" s="55"/>
      <c r="T47" s="61"/>
      <c r="U47" s="47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26"/>
      <c r="AY47" s="26"/>
      <c r="AZ47" s="49"/>
      <c r="BA47" s="50">
        <f>ROUND(Q48,0)</f>
        <v>552</v>
      </c>
      <c r="BB47" s="51"/>
    </row>
    <row r="48" spans="1:54" s="32" customFormat="1" ht="16.5" customHeight="1">
      <c r="A48" s="41">
        <v>32</v>
      </c>
      <c r="B48" s="42">
        <v>1184</v>
      </c>
      <c r="C48" s="43" t="s">
        <v>881</v>
      </c>
      <c r="D48" s="382"/>
      <c r="E48" s="383"/>
      <c r="F48" s="384"/>
      <c r="G48" s="62"/>
      <c r="H48" s="38"/>
      <c r="I48" s="38"/>
      <c r="J48" s="69"/>
      <c r="K48" s="36"/>
      <c r="L48" s="37"/>
      <c r="M48" s="37"/>
      <c r="N48" s="37"/>
      <c r="O48" s="37"/>
      <c r="P48" s="37"/>
      <c r="Q48" s="374">
        <v>552</v>
      </c>
      <c r="R48" s="374"/>
      <c r="S48" s="38" t="s">
        <v>1465</v>
      </c>
      <c r="T48" s="35"/>
      <c r="U48" s="57" t="s">
        <v>1281</v>
      </c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5" t="s">
        <v>336</v>
      </c>
      <c r="AY48" s="386">
        <v>0.965</v>
      </c>
      <c r="AZ48" s="387"/>
      <c r="BA48" s="50">
        <f>ROUND(Q48*AY48,0)</f>
        <v>533</v>
      </c>
      <c r="BB48" s="51"/>
    </row>
    <row r="49" spans="1:54" s="32" customFormat="1" ht="16.5" customHeight="1">
      <c r="A49" s="41">
        <v>32</v>
      </c>
      <c r="B49" s="42">
        <v>1191</v>
      </c>
      <c r="C49" s="43" t="s">
        <v>1310</v>
      </c>
      <c r="D49" s="382"/>
      <c r="E49" s="383"/>
      <c r="F49" s="384"/>
      <c r="G49" s="376" t="s">
        <v>708</v>
      </c>
      <c r="H49" s="377"/>
      <c r="I49" s="377"/>
      <c r="J49" s="378"/>
      <c r="K49" s="45" t="s">
        <v>745</v>
      </c>
      <c r="L49" s="27"/>
      <c r="M49" s="27"/>
      <c r="N49" s="27"/>
      <c r="O49" s="27"/>
      <c r="P49" s="27"/>
      <c r="Q49" s="27"/>
      <c r="R49" s="27"/>
      <c r="S49" s="27"/>
      <c r="T49" s="46"/>
      <c r="U49" s="47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26"/>
      <c r="AY49" s="26"/>
      <c r="AZ49" s="49"/>
      <c r="BA49" s="50">
        <f>ROUND(Q50,0)</f>
        <v>489</v>
      </c>
      <c r="BB49" s="51"/>
    </row>
    <row r="50" spans="1:54" s="32" customFormat="1" ht="16.5" customHeight="1">
      <c r="A50" s="41">
        <v>32</v>
      </c>
      <c r="B50" s="42">
        <v>1192</v>
      </c>
      <c r="C50" s="43" t="s">
        <v>882</v>
      </c>
      <c r="D50" s="382"/>
      <c r="E50" s="383"/>
      <c r="F50" s="384"/>
      <c r="G50" s="382"/>
      <c r="H50" s="383"/>
      <c r="I50" s="383"/>
      <c r="J50" s="384"/>
      <c r="K50" s="62"/>
      <c r="L50" s="38"/>
      <c r="M50" s="38"/>
      <c r="N50" s="38"/>
      <c r="O50" s="38"/>
      <c r="P50" s="38"/>
      <c r="Q50" s="385">
        <v>489</v>
      </c>
      <c r="R50" s="385"/>
      <c r="S50" s="38" t="s">
        <v>1465</v>
      </c>
      <c r="T50" s="35"/>
      <c r="U50" s="57" t="s">
        <v>1281</v>
      </c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5" t="s">
        <v>336</v>
      </c>
      <c r="AY50" s="386">
        <v>0.965</v>
      </c>
      <c r="AZ50" s="387"/>
      <c r="BA50" s="50">
        <f>ROUND(Q50*AY50,0)</f>
        <v>472</v>
      </c>
      <c r="BB50" s="51"/>
    </row>
    <row r="51" spans="1:54" s="32" customFormat="1" ht="16.5" customHeight="1">
      <c r="A51" s="41">
        <v>32</v>
      </c>
      <c r="B51" s="42">
        <v>1193</v>
      </c>
      <c r="C51" s="43" t="s">
        <v>883</v>
      </c>
      <c r="D51" s="382"/>
      <c r="E51" s="383"/>
      <c r="F51" s="384"/>
      <c r="G51" s="60"/>
      <c r="H51" s="55"/>
      <c r="I51" s="55"/>
      <c r="J51" s="68"/>
      <c r="K51" s="45" t="s">
        <v>1842</v>
      </c>
      <c r="S51" s="55"/>
      <c r="T51" s="61"/>
      <c r="U51" s="47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26"/>
      <c r="AY51" s="26"/>
      <c r="AZ51" s="49"/>
      <c r="BA51" s="50">
        <f>ROUND(Q52,0)</f>
        <v>489</v>
      </c>
      <c r="BB51" s="51"/>
    </row>
    <row r="52" spans="1:54" s="32" customFormat="1" ht="16.5" customHeight="1">
      <c r="A52" s="41">
        <v>32</v>
      </c>
      <c r="B52" s="42">
        <v>1194</v>
      </c>
      <c r="C52" s="43" t="s">
        <v>884</v>
      </c>
      <c r="D52" s="382"/>
      <c r="E52" s="383"/>
      <c r="F52" s="384"/>
      <c r="G52" s="62"/>
      <c r="H52" s="38"/>
      <c r="I52" s="38"/>
      <c r="J52" s="69"/>
      <c r="K52" s="36"/>
      <c r="L52" s="37"/>
      <c r="M52" s="37"/>
      <c r="N52" s="37"/>
      <c r="O52" s="37"/>
      <c r="P52" s="37"/>
      <c r="Q52" s="374">
        <v>489</v>
      </c>
      <c r="R52" s="374"/>
      <c r="S52" s="38" t="s">
        <v>1465</v>
      </c>
      <c r="T52" s="35"/>
      <c r="U52" s="57" t="s">
        <v>1281</v>
      </c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5" t="s">
        <v>336</v>
      </c>
      <c r="AY52" s="386">
        <v>0.965</v>
      </c>
      <c r="AZ52" s="387"/>
      <c r="BA52" s="50">
        <f>ROUND(Q52*AY52,0)</f>
        <v>472</v>
      </c>
      <c r="BB52" s="51"/>
    </row>
    <row r="53" spans="1:54" s="32" customFormat="1" ht="16.5" customHeight="1">
      <c r="A53" s="41">
        <v>32</v>
      </c>
      <c r="B53" s="42">
        <v>1201</v>
      </c>
      <c r="C53" s="43" t="s">
        <v>1311</v>
      </c>
      <c r="D53" s="382"/>
      <c r="E53" s="383"/>
      <c r="F53" s="384"/>
      <c r="G53" s="376" t="s">
        <v>713</v>
      </c>
      <c r="H53" s="377"/>
      <c r="I53" s="377"/>
      <c r="J53" s="378"/>
      <c r="K53" s="45" t="s">
        <v>745</v>
      </c>
      <c r="L53" s="27"/>
      <c r="M53" s="27"/>
      <c r="N53" s="27"/>
      <c r="O53" s="27"/>
      <c r="P53" s="27"/>
      <c r="Q53" s="27"/>
      <c r="R53" s="27"/>
      <c r="S53" s="27"/>
      <c r="T53" s="46"/>
      <c r="U53" s="47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26"/>
      <c r="AY53" s="26"/>
      <c r="AZ53" s="49"/>
      <c r="BA53" s="50">
        <f>ROUND(Q54,0)</f>
        <v>475</v>
      </c>
      <c r="BB53" s="51"/>
    </row>
    <row r="54" spans="1:54" s="32" customFormat="1" ht="16.5" customHeight="1">
      <c r="A54" s="41">
        <v>32</v>
      </c>
      <c r="B54" s="42">
        <v>1202</v>
      </c>
      <c r="C54" s="43" t="s">
        <v>885</v>
      </c>
      <c r="D54" s="382"/>
      <c r="E54" s="383"/>
      <c r="F54" s="384"/>
      <c r="G54" s="382"/>
      <c r="H54" s="383"/>
      <c r="I54" s="383"/>
      <c r="J54" s="384"/>
      <c r="K54" s="62"/>
      <c r="L54" s="38"/>
      <c r="M54" s="38"/>
      <c r="N54" s="38"/>
      <c r="O54" s="38"/>
      <c r="P54" s="38"/>
      <c r="Q54" s="385">
        <v>475</v>
      </c>
      <c r="R54" s="385"/>
      <c r="S54" s="38" t="s">
        <v>1465</v>
      </c>
      <c r="T54" s="35"/>
      <c r="U54" s="57" t="s">
        <v>1281</v>
      </c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5" t="s">
        <v>336</v>
      </c>
      <c r="AY54" s="386">
        <v>0.965</v>
      </c>
      <c r="AZ54" s="387"/>
      <c r="BA54" s="50">
        <f>ROUND(Q54*AY54,0)</f>
        <v>458</v>
      </c>
      <c r="BB54" s="51"/>
    </row>
    <row r="55" spans="1:54" s="32" customFormat="1" ht="16.5" customHeight="1">
      <c r="A55" s="41">
        <v>32</v>
      </c>
      <c r="B55" s="42">
        <v>1203</v>
      </c>
      <c r="C55" s="43" t="s">
        <v>886</v>
      </c>
      <c r="D55" s="382"/>
      <c r="E55" s="383"/>
      <c r="F55" s="384"/>
      <c r="G55" s="60"/>
      <c r="H55" s="55"/>
      <c r="I55" s="55"/>
      <c r="J55" s="68"/>
      <c r="K55" s="45" t="s">
        <v>1842</v>
      </c>
      <c r="S55" s="55"/>
      <c r="T55" s="61"/>
      <c r="U55" s="47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26"/>
      <c r="AY55" s="26"/>
      <c r="AZ55" s="49"/>
      <c r="BA55" s="50">
        <f>ROUND(Q56,0)</f>
        <v>475</v>
      </c>
      <c r="BB55" s="51"/>
    </row>
    <row r="56" spans="1:54" s="32" customFormat="1" ht="16.5" customHeight="1">
      <c r="A56" s="41">
        <v>32</v>
      </c>
      <c r="B56" s="42">
        <v>1204</v>
      </c>
      <c r="C56" s="43" t="s">
        <v>887</v>
      </c>
      <c r="D56" s="382"/>
      <c r="E56" s="383"/>
      <c r="F56" s="384"/>
      <c r="G56" s="62"/>
      <c r="H56" s="38"/>
      <c r="I56" s="38"/>
      <c r="J56" s="69"/>
      <c r="K56" s="36"/>
      <c r="L56" s="37"/>
      <c r="M56" s="37"/>
      <c r="N56" s="37"/>
      <c r="O56" s="37"/>
      <c r="P56" s="37"/>
      <c r="Q56" s="374">
        <v>475</v>
      </c>
      <c r="R56" s="374"/>
      <c r="S56" s="38" t="s">
        <v>1465</v>
      </c>
      <c r="T56" s="35"/>
      <c r="U56" s="57" t="s">
        <v>1281</v>
      </c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5" t="s">
        <v>336</v>
      </c>
      <c r="AY56" s="386">
        <v>0.965</v>
      </c>
      <c r="AZ56" s="387"/>
      <c r="BA56" s="50">
        <f>ROUND(Q56*AY56,0)</f>
        <v>458</v>
      </c>
      <c r="BB56" s="51"/>
    </row>
    <row r="57" spans="1:54" s="32" customFormat="1" ht="16.5" customHeight="1">
      <c r="A57" s="41">
        <v>32</v>
      </c>
      <c r="B57" s="42">
        <v>1211</v>
      </c>
      <c r="C57" s="43" t="s">
        <v>1312</v>
      </c>
      <c r="D57" s="382"/>
      <c r="E57" s="383"/>
      <c r="F57" s="384"/>
      <c r="G57" s="376" t="s">
        <v>718</v>
      </c>
      <c r="H57" s="377"/>
      <c r="I57" s="377"/>
      <c r="J57" s="378"/>
      <c r="K57" s="45" t="s">
        <v>745</v>
      </c>
      <c r="L57" s="27"/>
      <c r="M57" s="27"/>
      <c r="N57" s="27"/>
      <c r="O57" s="27"/>
      <c r="P57" s="27"/>
      <c r="Q57" s="27"/>
      <c r="R57" s="27"/>
      <c r="S57" s="27"/>
      <c r="T57" s="46"/>
      <c r="U57" s="47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26"/>
      <c r="AY57" s="26"/>
      <c r="AZ57" s="49"/>
      <c r="BA57" s="50">
        <f>ROUND(Q58,0)</f>
        <v>461</v>
      </c>
      <c r="BB57" s="51"/>
    </row>
    <row r="58" spans="1:54" s="32" customFormat="1" ht="16.5" customHeight="1">
      <c r="A58" s="41">
        <v>32</v>
      </c>
      <c r="B58" s="42">
        <v>1212</v>
      </c>
      <c r="C58" s="43" t="s">
        <v>888</v>
      </c>
      <c r="D58" s="382"/>
      <c r="E58" s="383"/>
      <c r="F58" s="384"/>
      <c r="G58" s="382"/>
      <c r="H58" s="383"/>
      <c r="I58" s="383"/>
      <c r="J58" s="384"/>
      <c r="K58" s="62"/>
      <c r="L58" s="38"/>
      <c r="M58" s="38"/>
      <c r="N58" s="38"/>
      <c r="O58" s="38"/>
      <c r="P58" s="38"/>
      <c r="Q58" s="385">
        <v>461</v>
      </c>
      <c r="R58" s="385"/>
      <c r="S58" s="38" t="s">
        <v>1465</v>
      </c>
      <c r="T58" s="35"/>
      <c r="U58" s="57" t="s">
        <v>1281</v>
      </c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5" t="s">
        <v>336</v>
      </c>
      <c r="AY58" s="386">
        <v>0.965</v>
      </c>
      <c r="AZ58" s="387"/>
      <c r="BA58" s="50">
        <f>ROUND(Q58*AY58,0)</f>
        <v>445</v>
      </c>
      <c r="BB58" s="51"/>
    </row>
    <row r="59" spans="1:54" s="32" customFormat="1" ht="16.5" customHeight="1">
      <c r="A59" s="41">
        <v>32</v>
      </c>
      <c r="B59" s="42">
        <v>1213</v>
      </c>
      <c r="C59" s="43" t="s">
        <v>889</v>
      </c>
      <c r="D59" s="382"/>
      <c r="E59" s="383"/>
      <c r="F59" s="384"/>
      <c r="G59" s="60"/>
      <c r="H59" s="55"/>
      <c r="I59" s="55"/>
      <c r="J59" s="68"/>
      <c r="K59" s="45" t="s">
        <v>1842</v>
      </c>
      <c r="S59" s="55"/>
      <c r="T59" s="61"/>
      <c r="U59" s="47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26"/>
      <c r="AY59" s="26"/>
      <c r="AZ59" s="49"/>
      <c r="BA59" s="50">
        <f>ROUND(Q60,0)</f>
        <v>461</v>
      </c>
      <c r="BB59" s="51"/>
    </row>
    <row r="60" spans="1:54" s="32" customFormat="1" ht="16.5" customHeight="1">
      <c r="A60" s="41">
        <v>32</v>
      </c>
      <c r="B60" s="42">
        <v>1214</v>
      </c>
      <c r="C60" s="43" t="s">
        <v>890</v>
      </c>
      <c r="D60" s="382"/>
      <c r="E60" s="383"/>
      <c r="F60" s="384"/>
      <c r="G60" s="62"/>
      <c r="H60" s="38"/>
      <c r="I60" s="38"/>
      <c r="J60" s="69"/>
      <c r="K60" s="36"/>
      <c r="L60" s="37"/>
      <c r="M60" s="37"/>
      <c r="N60" s="37"/>
      <c r="O60" s="37"/>
      <c r="P60" s="37"/>
      <c r="Q60" s="374">
        <v>461</v>
      </c>
      <c r="R60" s="374"/>
      <c r="S60" s="38" t="s">
        <v>1465</v>
      </c>
      <c r="T60" s="35"/>
      <c r="U60" s="57" t="s">
        <v>1281</v>
      </c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5" t="s">
        <v>336</v>
      </c>
      <c r="AY60" s="386">
        <v>0.965</v>
      </c>
      <c r="AZ60" s="387"/>
      <c r="BA60" s="50">
        <f>ROUND(Q60*AY60,0)</f>
        <v>445</v>
      </c>
      <c r="BB60" s="51"/>
    </row>
    <row r="61" spans="1:54" s="32" customFormat="1" ht="16.5" customHeight="1">
      <c r="A61" s="41">
        <v>32</v>
      </c>
      <c r="B61" s="42">
        <v>1221</v>
      </c>
      <c r="C61" s="43" t="s">
        <v>1313</v>
      </c>
      <c r="D61" s="382"/>
      <c r="E61" s="383"/>
      <c r="F61" s="384"/>
      <c r="G61" s="376" t="s">
        <v>1688</v>
      </c>
      <c r="H61" s="377"/>
      <c r="I61" s="377"/>
      <c r="J61" s="378"/>
      <c r="K61" s="45" t="s">
        <v>745</v>
      </c>
      <c r="L61" s="27"/>
      <c r="M61" s="27"/>
      <c r="N61" s="27"/>
      <c r="O61" s="27"/>
      <c r="P61" s="27"/>
      <c r="Q61" s="27"/>
      <c r="R61" s="27"/>
      <c r="S61" s="27"/>
      <c r="T61" s="46"/>
      <c r="U61" s="47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26"/>
      <c r="AY61" s="26"/>
      <c r="AZ61" s="49"/>
      <c r="BA61" s="50">
        <f>ROUND(Q62,0)</f>
        <v>446</v>
      </c>
      <c r="BB61" s="51"/>
    </row>
    <row r="62" spans="1:54" s="32" customFormat="1" ht="16.5" customHeight="1">
      <c r="A62" s="41">
        <v>32</v>
      </c>
      <c r="B62" s="42">
        <v>1222</v>
      </c>
      <c r="C62" s="43" t="s">
        <v>324</v>
      </c>
      <c r="D62" s="382"/>
      <c r="E62" s="383"/>
      <c r="F62" s="384"/>
      <c r="G62" s="382"/>
      <c r="H62" s="383"/>
      <c r="I62" s="383"/>
      <c r="J62" s="384"/>
      <c r="K62" s="62"/>
      <c r="L62" s="38"/>
      <c r="M62" s="38"/>
      <c r="N62" s="38"/>
      <c r="O62" s="38"/>
      <c r="P62" s="38"/>
      <c r="Q62" s="385">
        <v>446</v>
      </c>
      <c r="R62" s="385"/>
      <c r="S62" s="38" t="s">
        <v>1465</v>
      </c>
      <c r="T62" s="35"/>
      <c r="U62" s="57" t="s">
        <v>1281</v>
      </c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5" t="s">
        <v>336</v>
      </c>
      <c r="AY62" s="386">
        <v>0.965</v>
      </c>
      <c r="AZ62" s="387"/>
      <c r="BA62" s="50">
        <f>ROUND(Q62*AY62,0)</f>
        <v>430</v>
      </c>
      <c r="BB62" s="51"/>
    </row>
    <row r="63" spans="1:54" s="32" customFormat="1" ht="16.5" customHeight="1">
      <c r="A63" s="41">
        <v>32</v>
      </c>
      <c r="B63" s="42">
        <v>1223</v>
      </c>
      <c r="C63" s="43" t="s">
        <v>325</v>
      </c>
      <c r="D63" s="382"/>
      <c r="E63" s="383"/>
      <c r="F63" s="384"/>
      <c r="G63" s="60"/>
      <c r="H63" s="55"/>
      <c r="I63" s="55"/>
      <c r="J63" s="68"/>
      <c r="K63" s="45" t="s">
        <v>1842</v>
      </c>
      <c r="S63" s="55"/>
      <c r="T63" s="61"/>
      <c r="U63" s="47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26"/>
      <c r="AY63" s="26"/>
      <c r="AZ63" s="49"/>
      <c r="BA63" s="50">
        <f>ROUND(Q64,0)</f>
        <v>446</v>
      </c>
      <c r="BB63" s="51"/>
    </row>
    <row r="64" spans="1:54" s="32" customFormat="1" ht="16.5" customHeight="1">
      <c r="A64" s="41">
        <v>32</v>
      </c>
      <c r="B64" s="42">
        <v>1224</v>
      </c>
      <c r="C64" s="43" t="s">
        <v>970</v>
      </c>
      <c r="D64" s="382"/>
      <c r="E64" s="383"/>
      <c r="F64" s="384"/>
      <c r="G64" s="62"/>
      <c r="H64" s="38"/>
      <c r="I64" s="38"/>
      <c r="J64" s="69"/>
      <c r="K64" s="36"/>
      <c r="L64" s="37"/>
      <c r="M64" s="37"/>
      <c r="N64" s="37"/>
      <c r="O64" s="37"/>
      <c r="P64" s="37"/>
      <c r="Q64" s="374">
        <v>446</v>
      </c>
      <c r="R64" s="374"/>
      <c r="S64" s="38" t="s">
        <v>1465</v>
      </c>
      <c r="T64" s="35"/>
      <c r="U64" s="57" t="s">
        <v>1281</v>
      </c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5" t="s">
        <v>336</v>
      </c>
      <c r="AY64" s="386">
        <v>0.965</v>
      </c>
      <c r="AZ64" s="387"/>
      <c r="BA64" s="50">
        <f>ROUND(Q64*AY64,0)</f>
        <v>430</v>
      </c>
      <c r="BB64" s="51"/>
    </row>
    <row r="65" spans="1:54" s="32" customFormat="1" ht="16.5" customHeight="1">
      <c r="A65" s="41">
        <v>32</v>
      </c>
      <c r="B65" s="42">
        <v>1231</v>
      </c>
      <c r="C65" s="43" t="s">
        <v>1314</v>
      </c>
      <c r="D65" s="382"/>
      <c r="E65" s="383"/>
      <c r="F65" s="384"/>
      <c r="G65" s="376" t="s">
        <v>1693</v>
      </c>
      <c r="H65" s="377"/>
      <c r="I65" s="377"/>
      <c r="J65" s="378"/>
      <c r="K65" s="45" t="s">
        <v>745</v>
      </c>
      <c r="L65" s="27"/>
      <c r="M65" s="27"/>
      <c r="N65" s="27"/>
      <c r="O65" s="27"/>
      <c r="P65" s="27"/>
      <c r="Q65" s="27"/>
      <c r="R65" s="27"/>
      <c r="S65" s="27"/>
      <c r="T65" s="46"/>
      <c r="U65" s="47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26"/>
      <c r="AY65" s="26"/>
      <c r="AZ65" s="49"/>
      <c r="BA65" s="50">
        <f>ROUND(Q66,0)</f>
        <v>431</v>
      </c>
      <c r="BB65" s="51"/>
    </row>
    <row r="66" spans="1:54" s="32" customFormat="1" ht="16.5" customHeight="1">
      <c r="A66" s="41">
        <v>32</v>
      </c>
      <c r="B66" s="42">
        <v>1232</v>
      </c>
      <c r="C66" s="43" t="s">
        <v>971</v>
      </c>
      <c r="D66" s="382"/>
      <c r="E66" s="383"/>
      <c r="F66" s="384"/>
      <c r="G66" s="382"/>
      <c r="H66" s="383"/>
      <c r="I66" s="383"/>
      <c r="J66" s="384"/>
      <c r="K66" s="62"/>
      <c r="L66" s="38"/>
      <c r="M66" s="38"/>
      <c r="N66" s="38"/>
      <c r="O66" s="38"/>
      <c r="P66" s="38"/>
      <c r="Q66" s="385">
        <v>431</v>
      </c>
      <c r="R66" s="385"/>
      <c r="S66" s="38" t="s">
        <v>1465</v>
      </c>
      <c r="T66" s="35"/>
      <c r="U66" s="57" t="s">
        <v>1281</v>
      </c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5" t="s">
        <v>336</v>
      </c>
      <c r="AY66" s="386">
        <v>0.965</v>
      </c>
      <c r="AZ66" s="387"/>
      <c r="BA66" s="50">
        <f>ROUND(Q66*AY66,0)</f>
        <v>416</v>
      </c>
      <c r="BB66" s="51"/>
    </row>
    <row r="67" spans="1:54" s="32" customFormat="1" ht="16.5" customHeight="1">
      <c r="A67" s="41">
        <v>32</v>
      </c>
      <c r="B67" s="42">
        <v>1233</v>
      </c>
      <c r="C67" s="43" t="s">
        <v>972</v>
      </c>
      <c r="D67" s="382"/>
      <c r="E67" s="383"/>
      <c r="F67" s="384"/>
      <c r="G67" s="60"/>
      <c r="H67" s="55"/>
      <c r="I67" s="55"/>
      <c r="J67" s="68"/>
      <c r="K67" s="45" t="s">
        <v>1842</v>
      </c>
      <c r="S67" s="55"/>
      <c r="T67" s="61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26"/>
      <c r="AY67" s="26"/>
      <c r="AZ67" s="49"/>
      <c r="BA67" s="50">
        <f>ROUND(Q68,0)</f>
        <v>431</v>
      </c>
      <c r="BB67" s="51"/>
    </row>
    <row r="68" spans="1:54" s="32" customFormat="1" ht="16.5" customHeight="1">
      <c r="A68" s="41">
        <v>32</v>
      </c>
      <c r="B68" s="42">
        <v>1234</v>
      </c>
      <c r="C68" s="43" t="s">
        <v>998</v>
      </c>
      <c r="D68" s="382"/>
      <c r="E68" s="383"/>
      <c r="F68" s="384"/>
      <c r="G68" s="62"/>
      <c r="H68" s="38"/>
      <c r="I68" s="38"/>
      <c r="J68" s="69"/>
      <c r="K68" s="36"/>
      <c r="L68" s="37"/>
      <c r="M68" s="37"/>
      <c r="N68" s="37"/>
      <c r="O68" s="37"/>
      <c r="P68" s="37"/>
      <c r="Q68" s="374">
        <v>431</v>
      </c>
      <c r="R68" s="374"/>
      <c r="S68" s="38" t="s">
        <v>1465</v>
      </c>
      <c r="T68" s="35"/>
      <c r="U68" s="57" t="s">
        <v>1281</v>
      </c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5" t="s">
        <v>336</v>
      </c>
      <c r="AY68" s="386">
        <v>0.965</v>
      </c>
      <c r="AZ68" s="387"/>
      <c r="BA68" s="50">
        <f>ROUND(Q68*AY68,0)</f>
        <v>416</v>
      </c>
      <c r="BB68" s="51"/>
    </row>
    <row r="69" spans="1:54" s="32" customFormat="1" ht="16.5" customHeight="1">
      <c r="A69" s="41">
        <v>32</v>
      </c>
      <c r="B69" s="42">
        <v>1241</v>
      </c>
      <c r="C69" s="43" t="s">
        <v>1315</v>
      </c>
      <c r="D69" s="382"/>
      <c r="E69" s="383"/>
      <c r="F69" s="384"/>
      <c r="G69" s="376" t="s">
        <v>1698</v>
      </c>
      <c r="H69" s="377"/>
      <c r="I69" s="377"/>
      <c r="J69" s="378"/>
      <c r="K69" s="45" t="s">
        <v>745</v>
      </c>
      <c r="L69" s="27"/>
      <c r="M69" s="27"/>
      <c r="N69" s="27"/>
      <c r="O69" s="27"/>
      <c r="P69" s="27"/>
      <c r="Q69" s="27"/>
      <c r="R69" s="27"/>
      <c r="S69" s="27"/>
      <c r="T69" s="46"/>
      <c r="U69" s="47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26"/>
      <c r="AY69" s="26"/>
      <c r="AZ69" s="49"/>
      <c r="BA69" s="50">
        <f>ROUND(Q70,0)</f>
        <v>416</v>
      </c>
      <c r="BB69" s="51"/>
    </row>
    <row r="70" spans="1:54" s="32" customFormat="1" ht="16.5" customHeight="1">
      <c r="A70" s="41">
        <v>32</v>
      </c>
      <c r="B70" s="42">
        <v>1242</v>
      </c>
      <c r="C70" s="43" t="s">
        <v>999</v>
      </c>
      <c r="D70" s="382"/>
      <c r="E70" s="383"/>
      <c r="F70" s="384"/>
      <c r="G70" s="382"/>
      <c r="H70" s="383"/>
      <c r="I70" s="383"/>
      <c r="J70" s="384"/>
      <c r="K70" s="62"/>
      <c r="L70" s="38"/>
      <c r="M70" s="38"/>
      <c r="N70" s="38"/>
      <c r="O70" s="38"/>
      <c r="P70" s="38"/>
      <c r="Q70" s="385">
        <v>416</v>
      </c>
      <c r="R70" s="385"/>
      <c r="S70" s="38" t="s">
        <v>1465</v>
      </c>
      <c r="T70" s="35"/>
      <c r="U70" s="57" t="s">
        <v>1281</v>
      </c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5" t="s">
        <v>336</v>
      </c>
      <c r="AY70" s="386">
        <v>0.965</v>
      </c>
      <c r="AZ70" s="387"/>
      <c r="BA70" s="50">
        <f>ROUND(Q70*AY70,0)</f>
        <v>401</v>
      </c>
      <c r="BB70" s="51"/>
    </row>
    <row r="71" spans="1:54" s="32" customFormat="1" ht="16.5" customHeight="1">
      <c r="A71" s="41">
        <v>32</v>
      </c>
      <c r="B71" s="42">
        <v>1243</v>
      </c>
      <c r="C71" s="43" t="s">
        <v>1000</v>
      </c>
      <c r="D71" s="382"/>
      <c r="E71" s="383"/>
      <c r="F71" s="384"/>
      <c r="G71" s="60"/>
      <c r="H71" s="55"/>
      <c r="I71" s="55"/>
      <c r="J71" s="68"/>
      <c r="K71" s="45" t="s">
        <v>1842</v>
      </c>
      <c r="S71" s="55"/>
      <c r="T71" s="61"/>
      <c r="U71" s="47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26"/>
      <c r="AY71" s="26"/>
      <c r="AZ71" s="49"/>
      <c r="BA71" s="50">
        <f>ROUND(Q72,0)</f>
        <v>416</v>
      </c>
      <c r="BB71" s="51"/>
    </row>
    <row r="72" spans="1:54" s="32" customFormat="1" ht="16.5" customHeight="1">
      <c r="A72" s="41">
        <v>32</v>
      </c>
      <c r="B72" s="42">
        <v>1244</v>
      </c>
      <c r="C72" s="43" t="s">
        <v>1681</v>
      </c>
      <c r="D72" s="379"/>
      <c r="E72" s="380"/>
      <c r="F72" s="381"/>
      <c r="G72" s="62"/>
      <c r="H72" s="38"/>
      <c r="I72" s="38"/>
      <c r="J72" s="69"/>
      <c r="K72" s="36"/>
      <c r="L72" s="37"/>
      <c r="M72" s="37"/>
      <c r="N72" s="37"/>
      <c r="O72" s="37"/>
      <c r="P72" s="37"/>
      <c r="Q72" s="374">
        <v>416</v>
      </c>
      <c r="R72" s="374"/>
      <c r="S72" s="38" t="s">
        <v>1465</v>
      </c>
      <c r="T72" s="35"/>
      <c r="U72" s="117" t="s">
        <v>1281</v>
      </c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5" t="s">
        <v>336</v>
      </c>
      <c r="AY72" s="386">
        <v>0.965</v>
      </c>
      <c r="AZ72" s="387"/>
      <c r="BA72" s="76">
        <f>ROUND(Q72*AY72,0)</f>
        <v>401</v>
      </c>
      <c r="BB72" s="51"/>
    </row>
    <row r="73" spans="1:54" ht="16.5" customHeight="1">
      <c r="A73" s="201">
        <v>32</v>
      </c>
      <c r="B73" s="201">
        <v>1311</v>
      </c>
      <c r="C73" s="169" t="s">
        <v>1101</v>
      </c>
      <c r="D73" s="355" t="s">
        <v>611</v>
      </c>
      <c r="E73" s="356"/>
      <c r="F73" s="357"/>
      <c r="G73" s="472" t="s">
        <v>1701</v>
      </c>
      <c r="H73" s="445"/>
      <c r="I73" s="445"/>
      <c r="J73" s="473"/>
      <c r="K73" s="259" t="s">
        <v>745</v>
      </c>
      <c r="L73" s="207"/>
      <c r="M73" s="207"/>
      <c r="N73" s="207"/>
      <c r="O73" s="207"/>
      <c r="P73" s="207"/>
      <c r="Q73" s="207"/>
      <c r="R73" s="207"/>
      <c r="S73" s="207"/>
      <c r="T73" s="211"/>
      <c r="U73" s="247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  <c r="AG73" s="230"/>
      <c r="AH73" s="230"/>
      <c r="AI73" s="230"/>
      <c r="AJ73" s="230"/>
      <c r="AK73" s="230"/>
      <c r="AL73" s="230"/>
      <c r="AM73" s="230"/>
      <c r="AN73" s="230"/>
      <c r="AO73" s="230"/>
      <c r="AP73" s="230"/>
      <c r="AQ73" s="230"/>
      <c r="AR73" s="230"/>
      <c r="AS73" s="230"/>
      <c r="AT73" s="230"/>
      <c r="AU73" s="230"/>
      <c r="AV73" s="230"/>
      <c r="AW73" s="230"/>
      <c r="AX73" s="210"/>
      <c r="AY73" s="210"/>
      <c r="AZ73" s="248"/>
      <c r="BA73" s="218">
        <f>ROUND(Q74,0)</f>
        <v>452</v>
      </c>
      <c r="BB73" s="183"/>
    </row>
    <row r="74" spans="1:54" ht="16.5" customHeight="1">
      <c r="A74" s="201">
        <v>32</v>
      </c>
      <c r="B74" s="201">
        <v>1312</v>
      </c>
      <c r="C74" s="169" t="s">
        <v>1102</v>
      </c>
      <c r="D74" s="358"/>
      <c r="E74" s="359"/>
      <c r="F74" s="360"/>
      <c r="G74" s="474"/>
      <c r="H74" s="446"/>
      <c r="I74" s="446"/>
      <c r="J74" s="475"/>
      <c r="K74" s="203"/>
      <c r="L74" s="165"/>
      <c r="M74" s="165"/>
      <c r="N74" s="165"/>
      <c r="O74" s="165"/>
      <c r="P74" s="165"/>
      <c r="Q74" s="409">
        <v>452</v>
      </c>
      <c r="R74" s="409"/>
      <c r="S74" s="165" t="s">
        <v>1465</v>
      </c>
      <c r="T74" s="185"/>
      <c r="U74" s="258" t="s">
        <v>1281</v>
      </c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228" t="s">
        <v>336</v>
      </c>
      <c r="AY74" s="468">
        <v>0.965</v>
      </c>
      <c r="AZ74" s="469"/>
      <c r="BA74" s="218">
        <f>ROUND(Q74*AY74,0)</f>
        <v>436</v>
      </c>
      <c r="BB74" s="183"/>
    </row>
    <row r="75" spans="1:54" ht="16.5" customHeight="1">
      <c r="A75" s="201">
        <v>32</v>
      </c>
      <c r="B75" s="201">
        <v>1313</v>
      </c>
      <c r="C75" s="169" t="s">
        <v>1352</v>
      </c>
      <c r="D75" s="358"/>
      <c r="E75" s="359"/>
      <c r="F75" s="360"/>
      <c r="G75" s="474"/>
      <c r="H75" s="446"/>
      <c r="I75" s="446"/>
      <c r="J75" s="475"/>
      <c r="K75" s="259" t="s">
        <v>1842</v>
      </c>
      <c r="L75" s="222"/>
      <c r="M75" s="222"/>
      <c r="N75" s="222"/>
      <c r="O75" s="222"/>
      <c r="P75" s="222"/>
      <c r="Q75" s="222"/>
      <c r="R75" s="222"/>
      <c r="S75" s="212"/>
      <c r="T75" s="216"/>
      <c r="U75" s="247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230"/>
      <c r="AK75" s="230"/>
      <c r="AL75" s="230"/>
      <c r="AM75" s="230"/>
      <c r="AN75" s="230"/>
      <c r="AO75" s="230"/>
      <c r="AP75" s="230"/>
      <c r="AQ75" s="230"/>
      <c r="AR75" s="230"/>
      <c r="AS75" s="230"/>
      <c r="AT75" s="230"/>
      <c r="AU75" s="230"/>
      <c r="AV75" s="230"/>
      <c r="AW75" s="230"/>
      <c r="AX75" s="210"/>
      <c r="AY75" s="210"/>
      <c r="AZ75" s="248"/>
      <c r="BA75" s="218">
        <f>ROUND(Q76,0)</f>
        <v>679</v>
      </c>
      <c r="BB75" s="183"/>
    </row>
    <row r="76" spans="1:54" ht="16.5" customHeight="1">
      <c r="A76" s="201">
        <v>32</v>
      </c>
      <c r="B76" s="201">
        <v>1314</v>
      </c>
      <c r="C76" s="169" t="s">
        <v>75</v>
      </c>
      <c r="D76" s="358"/>
      <c r="E76" s="359"/>
      <c r="F76" s="360"/>
      <c r="G76" s="476"/>
      <c r="H76" s="477"/>
      <c r="I76" s="477"/>
      <c r="J76" s="478"/>
      <c r="K76" s="217"/>
      <c r="L76" s="168"/>
      <c r="M76" s="168"/>
      <c r="N76" s="168"/>
      <c r="O76" s="168"/>
      <c r="P76" s="168"/>
      <c r="Q76" s="471">
        <v>679</v>
      </c>
      <c r="R76" s="471"/>
      <c r="S76" s="165" t="s">
        <v>1465</v>
      </c>
      <c r="T76" s="185"/>
      <c r="U76" s="250" t="s">
        <v>1281</v>
      </c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228" t="s">
        <v>336</v>
      </c>
      <c r="AY76" s="468">
        <v>0.965</v>
      </c>
      <c r="AZ76" s="469"/>
      <c r="BA76" s="218">
        <f>ROUND(Q76*AY76,0)</f>
        <v>655</v>
      </c>
      <c r="BB76" s="183"/>
    </row>
    <row r="77" spans="1:54" ht="16.5" customHeight="1">
      <c r="A77" s="201">
        <v>32</v>
      </c>
      <c r="B77" s="202">
        <v>1321</v>
      </c>
      <c r="C77" s="169" t="s">
        <v>1319</v>
      </c>
      <c r="D77" s="358"/>
      <c r="E77" s="359"/>
      <c r="F77" s="360"/>
      <c r="G77" s="355" t="s">
        <v>1499</v>
      </c>
      <c r="H77" s="356"/>
      <c r="I77" s="356"/>
      <c r="J77" s="357"/>
      <c r="K77" s="207" t="s">
        <v>1469</v>
      </c>
      <c r="L77" s="207"/>
      <c r="M77" s="207"/>
      <c r="N77" s="207"/>
      <c r="O77" s="207"/>
      <c r="P77" s="207"/>
      <c r="Q77" s="207"/>
      <c r="R77" s="207"/>
      <c r="S77" s="207"/>
      <c r="T77" s="211"/>
      <c r="U77" s="247"/>
      <c r="V77" s="230"/>
      <c r="W77" s="230"/>
      <c r="X77" s="230"/>
      <c r="Y77" s="230"/>
      <c r="Z77" s="230"/>
      <c r="AA77" s="230"/>
      <c r="AB77" s="230"/>
      <c r="AC77" s="230"/>
      <c r="AD77" s="230"/>
      <c r="AE77" s="230"/>
      <c r="AF77" s="230"/>
      <c r="AG77" s="230"/>
      <c r="AH77" s="230"/>
      <c r="AI77" s="230"/>
      <c r="AJ77" s="230"/>
      <c r="AK77" s="230"/>
      <c r="AL77" s="230"/>
      <c r="AM77" s="230"/>
      <c r="AN77" s="230"/>
      <c r="AO77" s="230"/>
      <c r="AP77" s="230"/>
      <c r="AQ77" s="230"/>
      <c r="AR77" s="230"/>
      <c r="AS77" s="230"/>
      <c r="AT77" s="230"/>
      <c r="AU77" s="230"/>
      <c r="AV77" s="230"/>
      <c r="AW77" s="230"/>
      <c r="AX77" s="210"/>
      <c r="AY77" s="210"/>
      <c r="AZ77" s="248"/>
      <c r="BA77" s="218">
        <f>ROUND(Q78,0)</f>
        <v>452</v>
      </c>
      <c r="BB77" s="183"/>
    </row>
    <row r="78" spans="1:54" ht="16.5" customHeight="1">
      <c r="A78" s="201">
        <v>32</v>
      </c>
      <c r="B78" s="202">
        <v>1322</v>
      </c>
      <c r="C78" s="169" t="s">
        <v>1320</v>
      </c>
      <c r="D78" s="358"/>
      <c r="E78" s="359"/>
      <c r="F78" s="360"/>
      <c r="G78" s="358"/>
      <c r="H78" s="359"/>
      <c r="I78" s="359"/>
      <c r="J78" s="360"/>
      <c r="K78" s="203" t="s">
        <v>222</v>
      </c>
      <c r="L78" s="165"/>
      <c r="M78" s="165"/>
      <c r="N78" s="165"/>
      <c r="O78" s="165"/>
      <c r="P78" s="165"/>
      <c r="Q78" s="409">
        <v>452</v>
      </c>
      <c r="R78" s="409"/>
      <c r="S78" s="165" t="s">
        <v>1465</v>
      </c>
      <c r="T78" s="185"/>
      <c r="U78" s="258" t="s">
        <v>1321</v>
      </c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228" t="s">
        <v>336</v>
      </c>
      <c r="AY78" s="468">
        <v>0.965</v>
      </c>
      <c r="AZ78" s="469"/>
      <c r="BA78" s="218">
        <f>ROUND(Q78*AY78,0)</f>
        <v>436</v>
      </c>
      <c r="BB78" s="183"/>
    </row>
    <row r="79" spans="1:54" ht="16.5" customHeight="1">
      <c r="A79" s="201">
        <v>32</v>
      </c>
      <c r="B79" s="202">
        <v>1323</v>
      </c>
      <c r="C79" s="169" t="s">
        <v>727</v>
      </c>
      <c r="D79" s="358"/>
      <c r="E79" s="359"/>
      <c r="F79" s="360"/>
      <c r="G79" s="358"/>
      <c r="H79" s="359"/>
      <c r="I79" s="359"/>
      <c r="J79" s="360"/>
      <c r="K79" s="259" t="s">
        <v>1472</v>
      </c>
      <c r="L79" s="222"/>
      <c r="M79" s="222"/>
      <c r="N79" s="222"/>
      <c r="O79" s="222"/>
      <c r="P79" s="222"/>
      <c r="Q79" s="222"/>
      <c r="R79" s="222"/>
      <c r="S79" s="212"/>
      <c r="T79" s="216"/>
      <c r="U79" s="247"/>
      <c r="V79" s="230"/>
      <c r="W79" s="230"/>
      <c r="X79" s="230"/>
      <c r="Y79" s="230"/>
      <c r="Z79" s="230"/>
      <c r="AA79" s="230"/>
      <c r="AB79" s="230"/>
      <c r="AC79" s="230"/>
      <c r="AD79" s="230"/>
      <c r="AE79" s="230"/>
      <c r="AF79" s="230"/>
      <c r="AG79" s="230"/>
      <c r="AH79" s="230"/>
      <c r="AI79" s="230"/>
      <c r="AJ79" s="230"/>
      <c r="AK79" s="230"/>
      <c r="AL79" s="230"/>
      <c r="AM79" s="230"/>
      <c r="AN79" s="230"/>
      <c r="AO79" s="230"/>
      <c r="AP79" s="230"/>
      <c r="AQ79" s="230"/>
      <c r="AR79" s="230"/>
      <c r="AS79" s="230"/>
      <c r="AT79" s="230"/>
      <c r="AU79" s="230"/>
      <c r="AV79" s="230"/>
      <c r="AW79" s="230"/>
      <c r="AX79" s="210"/>
      <c r="AY79" s="210"/>
      <c r="AZ79" s="248"/>
      <c r="BA79" s="218">
        <f>ROUND(Q80,0)</f>
        <v>1270</v>
      </c>
      <c r="BB79" s="183"/>
    </row>
    <row r="80" spans="1:54" ht="16.5" customHeight="1">
      <c r="A80" s="201">
        <v>32</v>
      </c>
      <c r="B80" s="202">
        <v>1324</v>
      </c>
      <c r="C80" s="169" t="s">
        <v>1343</v>
      </c>
      <c r="D80" s="358"/>
      <c r="E80" s="359"/>
      <c r="F80" s="360"/>
      <c r="G80" s="358"/>
      <c r="H80" s="359"/>
      <c r="I80" s="359"/>
      <c r="J80" s="360"/>
      <c r="K80" s="217"/>
      <c r="L80" s="168"/>
      <c r="M80" s="168"/>
      <c r="N80" s="168"/>
      <c r="O80" s="168"/>
      <c r="P80" s="168"/>
      <c r="Q80" s="471">
        <v>1270</v>
      </c>
      <c r="R80" s="471"/>
      <c r="S80" s="165" t="s">
        <v>1465</v>
      </c>
      <c r="T80" s="185"/>
      <c r="U80" s="258" t="s">
        <v>1321</v>
      </c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228" t="s">
        <v>336</v>
      </c>
      <c r="AY80" s="468">
        <v>0.965</v>
      </c>
      <c r="AZ80" s="469"/>
      <c r="BA80" s="218">
        <f>ROUND(Q80*AY80,0)</f>
        <v>1226</v>
      </c>
      <c r="BB80" s="183"/>
    </row>
    <row r="81" spans="1:54" ht="16.5" customHeight="1">
      <c r="A81" s="201">
        <v>32</v>
      </c>
      <c r="B81" s="202">
        <v>1325</v>
      </c>
      <c r="C81" s="169" t="s">
        <v>1344</v>
      </c>
      <c r="D81" s="358"/>
      <c r="E81" s="359"/>
      <c r="F81" s="360"/>
      <c r="G81" s="358"/>
      <c r="H81" s="359"/>
      <c r="I81" s="359"/>
      <c r="J81" s="360"/>
      <c r="K81" s="259" t="s">
        <v>511</v>
      </c>
      <c r="L81" s="222"/>
      <c r="M81" s="222"/>
      <c r="N81" s="222"/>
      <c r="O81" s="222"/>
      <c r="P81" s="222"/>
      <c r="Q81" s="222"/>
      <c r="R81" s="222"/>
      <c r="S81" s="212"/>
      <c r="T81" s="216"/>
      <c r="U81" s="247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  <c r="AH81" s="230"/>
      <c r="AI81" s="230"/>
      <c r="AJ81" s="230"/>
      <c r="AK81" s="230"/>
      <c r="AL81" s="230"/>
      <c r="AM81" s="230"/>
      <c r="AN81" s="230"/>
      <c r="AO81" s="230"/>
      <c r="AP81" s="230"/>
      <c r="AQ81" s="230"/>
      <c r="AR81" s="230"/>
      <c r="AS81" s="230"/>
      <c r="AT81" s="230"/>
      <c r="AU81" s="230"/>
      <c r="AV81" s="230"/>
      <c r="AW81" s="230"/>
      <c r="AX81" s="210"/>
      <c r="AY81" s="210"/>
      <c r="AZ81" s="248"/>
      <c r="BA81" s="218">
        <f>ROUND(Q82,0)</f>
        <v>679</v>
      </c>
      <c r="BB81" s="183"/>
    </row>
    <row r="82" spans="1:54" ht="16.5" customHeight="1">
      <c r="A82" s="201">
        <v>32</v>
      </c>
      <c r="B82" s="202">
        <v>1326</v>
      </c>
      <c r="C82" s="169" t="s">
        <v>1345</v>
      </c>
      <c r="D82" s="358"/>
      <c r="E82" s="359"/>
      <c r="F82" s="360"/>
      <c r="G82" s="361"/>
      <c r="H82" s="362"/>
      <c r="I82" s="362"/>
      <c r="J82" s="363"/>
      <c r="K82" s="217"/>
      <c r="L82" s="168"/>
      <c r="M82" s="168"/>
      <c r="N82" s="168"/>
      <c r="O82" s="168"/>
      <c r="P82" s="168"/>
      <c r="Q82" s="471">
        <v>679</v>
      </c>
      <c r="R82" s="471"/>
      <c r="S82" s="165" t="s">
        <v>1465</v>
      </c>
      <c r="T82" s="185"/>
      <c r="U82" s="258" t="s">
        <v>1321</v>
      </c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228" t="s">
        <v>336</v>
      </c>
      <c r="AY82" s="468">
        <v>0.965</v>
      </c>
      <c r="AZ82" s="469"/>
      <c r="BA82" s="218">
        <f>ROUND(Q82*AY82,0)</f>
        <v>655</v>
      </c>
      <c r="BB82" s="183"/>
    </row>
    <row r="83" spans="1:54" ht="16.5" customHeight="1">
      <c r="A83" s="201">
        <v>32</v>
      </c>
      <c r="B83" s="202">
        <v>1331</v>
      </c>
      <c r="C83" s="169" t="s">
        <v>1346</v>
      </c>
      <c r="D83" s="358"/>
      <c r="E83" s="359"/>
      <c r="F83" s="360"/>
      <c r="G83" s="355" t="s">
        <v>514</v>
      </c>
      <c r="H83" s="356"/>
      <c r="I83" s="356"/>
      <c r="J83" s="357"/>
      <c r="K83" s="207" t="s">
        <v>1469</v>
      </c>
      <c r="L83" s="207"/>
      <c r="M83" s="207"/>
      <c r="N83" s="207"/>
      <c r="O83" s="207"/>
      <c r="P83" s="207"/>
      <c r="Q83" s="207"/>
      <c r="R83" s="207"/>
      <c r="S83" s="207"/>
      <c r="T83" s="211"/>
      <c r="U83" s="247"/>
      <c r="V83" s="230"/>
      <c r="W83" s="230"/>
      <c r="X83" s="230"/>
      <c r="Y83" s="230"/>
      <c r="Z83" s="230"/>
      <c r="AA83" s="230"/>
      <c r="AB83" s="230"/>
      <c r="AC83" s="230"/>
      <c r="AD83" s="230"/>
      <c r="AE83" s="230"/>
      <c r="AF83" s="230"/>
      <c r="AG83" s="230"/>
      <c r="AH83" s="230"/>
      <c r="AI83" s="230"/>
      <c r="AJ83" s="230"/>
      <c r="AK83" s="230"/>
      <c r="AL83" s="230"/>
      <c r="AM83" s="230"/>
      <c r="AN83" s="230"/>
      <c r="AO83" s="230"/>
      <c r="AP83" s="230"/>
      <c r="AQ83" s="230"/>
      <c r="AR83" s="230"/>
      <c r="AS83" s="230"/>
      <c r="AT83" s="230"/>
      <c r="AU83" s="230"/>
      <c r="AV83" s="230"/>
      <c r="AW83" s="230"/>
      <c r="AX83" s="210"/>
      <c r="AY83" s="210"/>
      <c r="AZ83" s="248"/>
      <c r="BA83" s="218">
        <f>ROUND(Q84,0)</f>
        <v>455</v>
      </c>
      <c r="BB83" s="183"/>
    </row>
    <row r="84" spans="1:54" ht="16.5" customHeight="1">
      <c r="A84" s="201">
        <v>32</v>
      </c>
      <c r="B84" s="202">
        <v>1332</v>
      </c>
      <c r="C84" s="169" t="s">
        <v>1347</v>
      </c>
      <c r="D84" s="358"/>
      <c r="E84" s="359"/>
      <c r="F84" s="360"/>
      <c r="G84" s="358"/>
      <c r="H84" s="359"/>
      <c r="I84" s="359"/>
      <c r="J84" s="360"/>
      <c r="K84" s="203" t="s">
        <v>222</v>
      </c>
      <c r="L84" s="165"/>
      <c r="M84" s="165"/>
      <c r="N84" s="165"/>
      <c r="O84" s="165"/>
      <c r="P84" s="165"/>
      <c r="Q84" s="409">
        <v>455</v>
      </c>
      <c r="R84" s="409"/>
      <c r="S84" s="165" t="s">
        <v>1465</v>
      </c>
      <c r="T84" s="185"/>
      <c r="U84" s="258" t="s">
        <v>1321</v>
      </c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228" t="s">
        <v>336</v>
      </c>
      <c r="AY84" s="468">
        <v>0.965</v>
      </c>
      <c r="AZ84" s="469"/>
      <c r="BA84" s="218">
        <f>ROUND(Q84*AY84,0)</f>
        <v>439</v>
      </c>
      <c r="BB84" s="183"/>
    </row>
    <row r="85" spans="1:54" ht="16.5" customHeight="1">
      <c r="A85" s="201">
        <v>32</v>
      </c>
      <c r="B85" s="202">
        <v>1333</v>
      </c>
      <c r="C85" s="169" t="s">
        <v>1348</v>
      </c>
      <c r="D85" s="358"/>
      <c r="E85" s="359"/>
      <c r="F85" s="360"/>
      <c r="G85" s="358"/>
      <c r="H85" s="359"/>
      <c r="I85" s="359"/>
      <c r="J85" s="360"/>
      <c r="K85" s="259" t="s">
        <v>1472</v>
      </c>
      <c r="L85" s="222"/>
      <c r="M85" s="222"/>
      <c r="N85" s="222"/>
      <c r="O85" s="222"/>
      <c r="P85" s="222"/>
      <c r="Q85" s="222"/>
      <c r="R85" s="222"/>
      <c r="S85" s="212"/>
      <c r="T85" s="216"/>
      <c r="U85" s="247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30"/>
      <c r="AR85" s="230"/>
      <c r="AS85" s="230"/>
      <c r="AT85" s="230"/>
      <c r="AU85" s="230"/>
      <c r="AV85" s="230"/>
      <c r="AW85" s="230"/>
      <c r="AX85" s="210"/>
      <c r="AY85" s="210"/>
      <c r="AZ85" s="248"/>
      <c r="BA85" s="218">
        <f>ROUND(Q86,0)</f>
        <v>862</v>
      </c>
      <c r="BB85" s="183"/>
    </row>
    <row r="86" spans="1:54" ht="16.5" customHeight="1">
      <c r="A86" s="201">
        <v>32</v>
      </c>
      <c r="B86" s="202">
        <v>1334</v>
      </c>
      <c r="C86" s="169" t="s">
        <v>1349</v>
      </c>
      <c r="D86" s="358"/>
      <c r="E86" s="359"/>
      <c r="F86" s="360"/>
      <c r="G86" s="229"/>
      <c r="H86" s="212"/>
      <c r="I86" s="212"/>
      <c r="J86" s="214"/>
      <c r="K86" s="217"/>
      <c r="L86" s="168"/>
      <c r="M86" s="168"/>
      <c r="N86" s="168"/>
      <c r="O86" s="168"/>
      <c r="P86" s="168"/>
      <c r="Q86" s="471">
        <v>862</v>
      </c>
      <c r="R86" s="471"/>
      <c r="S86" s="165" t="s">
        <v>1465</v>
      </c>
      <c r="T86" s="185"/>
      <c r="U86" s="258" t="s">
        <v>1321</v>
      </c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228" t="s">
        <v>336</v>
      </c>
      <c r="AY86" s="468">
        <v>0.965</v>
      </c>
      <c r="AZ86" s="469"/>
      <c r="BA86" s="218">
        <f>ROUND(Q86*AY86,0)</f>
        <v>832</v>
      </c>
      <c r="BB86" s="183"/>
    </row>
    <row r="87" spans="1:54" ht="16.5" customHeight="1">
      <c r="A87" s="201">
        <v>32</v>
      </c>
      <c r="B87" s="202">
        <v>1335</v>
      </c>
      <c r="C87" s="169" t="s">
        <v>1350</v>
      </c>
      <c r="D87" s="358"/>
      <c r="E87" s="359"/>
      <c r="F87" s="360"/>
      <c r="G87" s="229"/>
      <c r="H87" s="212"/>
      <c r="I87" s="212"/>
      <c r="J87" s="214"/>
      <c r="K87" s="259" t="s">
        <v>511</v>
      </c>
      <c r="L87" s="222"/>
      <c r="M87" s="222"/>
      <c r="N87" s="222"/>
      <c r="O87" s="222"/>
      <c r="P87" s="222"/>
      <c r="Q87" s="222"/>
      <c r="R87" s="222"/>
      <c r="S87" s="212"/>
      <c r="T87" s="216"/>
      <c r="U87" s="247"/>
      <c r="V87" s="230"/>
      <c r="W87" s="230"/>
      <c r="X87" s="230"/>
      <c r="Y87" s="230"/>
      <c r="Z87" s="230"/>
      <c r="AA87" s="230"/>
      <c r="AB87" s="230"/>
      <c r="AC87" s="230"/>
      <c r="AD87" s="230"/>
      <c r="AE87" s="230"/>
      <c r="AF87" s="230"/>
      <c r="AG87" s="230"/>
      <c r="AH87" s="230"/>
      <c r="AI87" s="230"/>
      <c r="AJ87" s="230"/>
      <c r="AK87" s="230"/>
      <c r="AL87" s="230"/>
      <c r="AM87" s="230"/>
      <c r="AN87" s="230"/>
      <c r="AO87" s="230"/>
      <c r="AP87" s="230"/>
      <c r="AQ87" s="230"/>
      <c r="AR87" s="230"/>
      <c r="AS87" s="230"/>
      <c r="AT87" s="230"/>
      <c r="AU87" s="230"/>
      <c r="AV87" s="230"/>
      <c r="AW87" s="230"/>
      <c r="AX87" s="210"/>
      <c r="AY87" s="210"/>
      <c r="AZ87" s="248"/>
      <c r="BA87" s="218">
        <f>ROUND(Q88,0)</f>
        <v>679</v>
      </c>
      <c r="BB87" s="183"/>
    </row>
    <row r="88" spans="1:54" ht="16.5" customHeight="1">
      <c r="A88" s="201">
        <v>32</v>
      </c>
      <c r="B88" s="202">
        <v>1336</v>
      </c>
      <c r="C88" s="169" t="s">
        <v>1351</v>
      </c>
      <c r="D88" s="358"/>
      <c r="E88" s="359"/>
      <c r="F88" s="360"/>
      <c r="G88" s="203"/>
      <c r="H88" s="165"/>
      <c r="I88" s="165"/>
      <c r="J88" s="249"/>
      <c r="K88" s="217"/>
      <c r="L88" s="168"/>
      <c r="M88" s="168"/>
      <c r="N88" s="168"/>
      <c r="O88" s="168"/>
      <c r="P88" s="168"/>
      <c r="Q88" s="471">
        <v>679</v>
      </c>
      <c r="R88" s="471"/>
      <c r="S88" s="165" t="s">
        <v>1465</v>
      </c>
      <c r="T88" s="185"/>
      <c r="U88" s="258" t="s">
        <v>1321</v>
      </c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228" t="s">
        <v>336</v>
      </c>
      <c r="AY88" s="468">
        <v>0.965</v>
      </c>
      <c r="AZ88" s="469"/>
      <c r="BA88" s="218">
        <f>ROUND(Q88*AY88,0)</f>
        <v>655</v>
      </c>
      <c r="BB88" s="183"/>
    </row>
    <row r="89" spans="1:54" ht="16.5" customHeight="1">
      <c r="A89" s="201">
        <v>32</v>
      </c>
      <c r="B89" s="202">
        <v>1341</v>
      </c>
      <c r="C89" s="169" t="s">
        <v>285</v>
      </c>
      <c r="D89" s="222"/>
      <c r="E89" s="222"/>
      <c r="F89" s="222"/>
      <c r="G89" s="247" t="s">
        <v>1500</v>
      </c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10"/>
      <c r="T89" s="248"/>
      <c r="U89" s="247"/>
      <c r="V89" s="230"/>
      <c r="W89" s="230"/>
      <c r="X89" s="230"/>
      <c r="Y89" s="230"/>
      <c r="Z89" s="230"/>
      <c r="AA89" s="230"/>
      <c r="AB89" s="230"/>
      <c r="AC89" s="230"/>
      <c r="AD89" s="230"/>
      <c r="AE89" s="230"/>
      <c r="AF89" s="230"/>
      <c r="AG89" s="230"/>
      <c r="AH89" s="230"/>
      <c r="AI89" s="230"/>
      <c r="AJ89" s="230"/>
      <c r="AK89" s="230"/>
      <c r="AL89" s="230"/>
      <c r="AM89" s="230"/>
      <c r="AN89" s="230"/>
      <c r="AO89" s="230"/>
      <c r="AP89" s="230"/>
      <c r="AQ89" s="230"/>
      <c r="AR89" s="230"/>
      <c r="AS89" s="230"/>
      <c r="AT89" s="230"/>
      <c r="AU89" s="230"/>
      <c r="AV89" s="230"/>
      <c r="AW89" s="230"/>
      <c r="AX89" s="210"/>
      <c r="AY89" s="210"/>
      <c r="AZ89" s="248"/>
      <c r="BA89" s="218">
        <f>ROUND(Q90,0)</f>
        <v>679</v>
      </c>
      <c r="BB89" s="183"/>
    </row>
    <row r="90" spans="1:54" ht="16.5" customHeight="1">
      <c r="A90" s="201">
        <v>32</v>
      </c>
      <c r="B90" s="202">
        <v>1342</v>
      </c>
      <c r="C90" s="169" t="s">
        <v>286</v>
      </c>
      <c r="D90" s="222"/>
      <c r="E90" s="222"/>
      <c r="F90" s="222"/>
      <c r="G90" s="229"/>
      <c r="H90" s="212"/>
      <c r="I90" s="212"/>
      <c r="J90" s="212"/>
      <c r="K90" s="212"/>
      <c r="L90" s="212"/>
      <c r="M90" s="212"/>
      <c r="N90" s="212"/>
      <c r="O90" s="212"/>
      <c r="P90" s="212"/>
      <c r="Q90" s="471">
        <v>679</v>
      </c>
      <c r="R90" s="471"/>
      <c r="S90" s="165" t="s">
        <v>1465</v>
      </c>
      <c r="T90" s="185"/>
      <c r="U90" s="258" t="s">
        <v>1534</v>
      </c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228" t="s">
        <v>336</v>
      </c>
      <c r="AY90" s="468">
        <v>0.965</v>
      </c>
      <c r="AZ90" s="469"/>
      <c r="BA90" s="218">
        <f>ROUND(Q90*AY90,0)</f>
        <v>655</v>
      </c>
      <c r="BB90" s="183"/>
    </row>
    <row r="91" spans="1:54" ht="16.5" customHeight="1">
      <c r="A91" s="201">
        <v>32</v>
      </c>
      <c r="B91" s="202">
        <v>1351</v>
      </c>
      <c r="C91" s="169" t="s">
        <v>287</v>
      </c>
      <c r="D91" s="222"/>
      <c r="E91" s="222"/>
      <c r="F91" s="222"/>
      <c r="G91" s="247" t="s">
        <v>1501</v>
      </c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10"/>
      <c r="T91" s="248"/>
      <c r="U91" s="247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30"/>
      <c r="AH91" s="230"/>
      <c r="AI91" s="230"/>
      <c r="AJ91" s="230"/>
      <c r="AK91" s="230"/>
      <c r="AL91" s="230"/>
      <c r="AM91" s="230"/>
      <c r="AN91" s="230"/>
      <c r="AO91" s="230"/>
      <c r="AP91" s="230"/>
      <c r="AQ91" s="230"/>
      <c r="AR91" s="230"/>
      <c r="AS91" s="230"/>
      <c r="AT91" s="230"/>
      <c r="AU91" s="230"/>
      <c r="AV91" s="230"/>
      <c r="AW91" s="230"/>
      <c r="AX91" s="210"/>
      <c r="AY91" s="210"/>
      <c r="AZ91" s="248"/>
      <c r="BA91" s="218">
        <f>ROUND(Q92,0)</f>
        <v>618</v>
      </c>
      <c r="BB91" s="183"/>
    </row>
    <row r="92" spans="1:54" ht="16.5" customHeight="1">
      <c r="A92" s="201">
        <v>32</v>
      </c>
      <c r="B92" s="202">
        <v>1352</v>
      </c>
      <c r="C92" s="169" t="s">
        <v>288</v>
      </c>
      <c r="D92" s="222"/>
      <c r="E92" s="222"/>
      <c r="F92" s="222"/>
      <c r="G92" s="229"/>
      <c r="H92" s="212"/>
      <c r="I92" s="212"/>
      <c r="J92" s="212"/>
      <c r="K92" s="212"/>
      <c r="L92" s="212"/>
      <c r="M92" s="212"/>
      <c r="N92" s="212"/>
      <c r="O92" s="212"/>
      <c r="P92" s="212"/>
      <c r="Q92" s="471">
        <v>618</v>
      </c>
      <c r="R92" s="471"/>
      <c r="S92" s="165" t="s">
        <v>1465</v>
      </c>
      <c r="T92" s="216"/>
      <c r="U92" s="258" t="s">
        <v>1534</v>
      </c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228" t="s">
        <v>336</v>
      </c>
      <c r="AY92" s="468">
        <v>0.965</v>
      </c>
      <c r="AZ92" s="469"/>
      <c r="BA92" s="218">
        <f>ROUND(Q92*AY92,0)</f>
        <v>596</v>
      </c>
      <c r="BB92" s="183"/>
    </row>
    <row r="93" spans="1:54" ht="16.5" customHeight="1">
      <c r="A93" s="201">
        <v>32</v>
      </c>
      <c r="B93" s="202">
        <v>1361</v>
      </c>
      <c r="C93" s="169" t="s">
        <v>289</v>
      </c>
      <c r="D93" s="222"/>
      <c r="E93" s="222"/>
      <c r="F93" s="222"/>
      <c r="G93" s="247" t="s">
        <v>1502</v>
      </c>
      <c r="H93" s="207"/>
      <c r="I93" s="207"/>
      <c r="J93" s="207"/>
      <c r="K93" s="207"/>
      <c r="L93" s="207"/>
      <c r="M93" s="207"/>
      <c r="N93" s="207"/>
      <c r="O93" s="207"/>
      <c r="P93" s="207"/>
      <c r="Q93" s="479"/>
      <c r="R93" s="479"/>
      <c r="S93" s="212"/>
      <c r="T93" s="211"/>
      <c r="U93" s="20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10"/>
      <c r="AY93" s="210"/>
      <c r="AZ93" s="248"/>
      <c r="BA93" s="218">
        <f>ROUND(Q94,0)</f>
        <v>556</v>
      </c>
      <c r="BB93" s="183"/>
    </row>
    <row r="94" spans="1:54" ht="16.5" customHeight="1">
      <c r="A94" s="201">
        <v>32</v>
      </c>
      <c r="B94" s="202">
        <v>1362</v>
      </c>
      <c r="C94" s="169" t="s">
        <v>290</v>
      </c>
      <c r="D94" s="222"/>
      <c r="E94" s="222"/>
      <c r="F94" s="214"/>
      <c r="G94" s="203"/>
      <c r="H94" s="165"/>
      <c r="I94" s="165"/>
      <c r="J94" s="165"/>
      <c r="K94" s="165"/>
      <c r="L94" s="165"/>
      <c r="M94" s="165"/>
      <c r="N94" s="165"/>
      <c r="O94" s="165"/>
      <c r="P94" s="165"/>
      <c r="Q94" s="471">
        <v>556</v>
      </c>
      <c r="R94" s="471"/>
      <c r="S94" s="165" t="s">
        <v>1465</v>
      </c>
      <c r="T94" s="185"/>
      <c r="U94" s="297" t="s">
        <v>1534</v>
      </c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228" t="s">
        <v>336</v>
      </c>
      <c r="AY94" s="468">
        <v>0.965</v>
      </c>
      <c r="AZ94" s="469"/>
      <c r="BA94" s="218">
        <f>ROUND(Q94*AY94,0)</f>
        <v>537</v>
      </c>
      <c r="BB94" s="183"/>
    </row>
    <row r="95" spans="1:54" ht="16.5" customHeight="1">
      <c r="A95" s="201">
        <v>32</v>
      </c>
      <c r="B95" s="202">
        <v>1371</v>
      </c>
      <c r="C95" s="169" t="s">
        <v>291</v>
      </c>
      <c r="D95" s="222"/>
      <c r="E95" s="222"/>
      <c r="F95" s="214"/>
      <c r="G95" s="212" t="s">
        <v>1503</v>
      </c>
      <c r="H95" s="212"/>
      <c r="I95" s="212"/>
      <c r="J95" s="212"/>
      <c r="K95" s="212"/>
      <c r="L95" s="212"/>
      <c r="M95" s="212"/>
      <c r="N95" s="212"/>
      <c r="O95" s="212"/>
      <c r="P95" s="212"/>
      <c r="Q95" s="259"/>
      <c r="R95" s="259"/>
      <c r="S95" s="222"/>
      <c r="T95" s="222"/>
      <c r="U95" s="247"/>
      <c r="V95" s="230"/>
      <c r="W95" s="230"/>
      <c r="X95" s="230"/>
      <c r="Y95" s="230"/>
      <c r="Z95" s="230"/>
      <c r="AA95" s="230"/>
      <c r="AB95" s="230"/>
      <c r="AC95" s="230"/>
      <c r="AD95" s="230"/>
      <c r="AE95" s="230"/>
      <c r="AF95" s="230"/>
      <c r="AG95" s="230"/>
      <c r="AH95" s="230"/>
      <c r="AI95" s="230"/>
      <c r="AJ95" s="230"/>
      <c r="AK95" s="230"/>
      <c r="AL95" s="230"/>
      <c r="AM95" s="230"/>
      <c r="AN95" s="230"/>
      <c r="AO95" s="230"/>
      <c r="AP95" s="230"/>
      <c r="AQ95" s="230"/>
      <c r="AR95" s="230"/>
      <c r="AS95" s="230"/>
      <c r="AT95" s="230"/>
      <c r="AU95" s="230"/>
      <c r="AV95" s="230"/>
      <c r="AW95" s="230"/>
      <c r="AX95" s="210"/>
      <c r="AY95" s="210"/>
      <c r="AZ95" s="248"/>
      <c r="BA95" s="218">
        <f>ROUND(Q96,0)</f>
        <v>539</v>
      </c>
      <c r="BB95" s="183"/>
    </row>
    <row r="96" spans="1:54" ht="16.5" customHeight="1">
      <c r="A96" s="201">
        <v>32</v>
      </c>
      <c r="B96" s="202">
        <v>1372</v>
      </c>
      <c r="C96" s="169" t="s">
        <v>292</v>
      </c>
      <c r="D96" s="222"/>
      <c r="E96" s="222"/>
      <c r="F96" s="214"/>
      <c r="G96" s="203"/>
      <c r="H96" s="165"/>
      <c r="I96" s="165"/>
      <c r="J96" s="165"/>
      <c r="K96" s="165"/>
      <c r="L96" s="165"/>
      <c r="M96" s="165"/>
      <c r="N96" s="165"/>
      <c r="O96" s="165"/>
      <c r="P96" s="165"/>
      <c r="Q96" s="471">
        <v>539</v>
      </c>
      <c r="R96" s="471"/>
      <c r="S96" s="165" t="s">
        <v>1465</v>
      </c>
      <c r="T96" s="185"/>
      <c r="U96" s="258" t="s">
        <v>1534</v>
      </c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167"/>
      <c r="AV96" s="167"/>
      <c r="AW96" s="167"/>
      <c r="AX96" s="228" t="s">
        <v>336</v>
      </c>
      <c r="AY96" s="468">
        <v>0.965</v>
      </c>
      <c r="AZ96" s="469"/>
      <c r="BA96" s="218">
        <f>ROUND(Q96*AY96,0)</f>
        <v>520</v>
      </c>
      <c r="BB96" s="183"/>
    </row>
    <row r="97" spans="1:54" ht="16.5" customHeight="1">
      <c r="A97" s="201">
        <v>32</v>
      </c>
      <c r="B97" s="202">
        <v>1381</v>
      </c>
      <c r="C97" s="169" t="s">
        <v>293</v>
      </c>
      <c r="D97" s="222"/>
      <c r="E97" s="222"/>
      <c r="F97" s="222"/>
      <c r="G97" s="247" t="s">
        <v>1504</v>
      </c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59"/>
      <c r="S97" s="222"/>
      <c r="T97" s="222"/>
      <c r="U97" s="247"/>
      <c r="V97" s="230"/>
      <c r="W97" s="230"/>
      <c r="X97" s="230"/>
      <c r="Y97" s="230"/>
      <c r="Z97" s="230"/>
      <c r="AA97" s="230"/>
      <c r="AB97" s="230"/>
      <c r="AC97" s="230"/>
      <c r="AD97" s="230"/>
      <c r="AE97" s="230"/>
      <c r="AF97" s="230"/>
      <c r="AG97" s="230"/>
      <c r="AH97" s="230"/>
      <c r="AI97" s="230"/>
      <c r="AJ97" s="230"/>
      <c r="AK97" s="230"/>
      <c r="AL97" s="230"/>
      <c r="AM97" s="230"/>
      <c r="AN97" s="230"/>
      <c r="AO97" s="230"/>
      <c r="AP97" s="230"/>
      <c r="AQ97" s="230"/>
      <c r="AR97" s="230"/>
      <c r="AS97" s="230"/>
      <c r="AT97" s="230"/>
      <c r="AU97" s="230"/>
      <c r="AV97" s="230"/>
      <c r="AW97" s="230"/>
      <c r="AX97" s="210"/>
      <c r="AY97" s="210"/>
      <c r="AZ97" s="248"/>
      <c r="BA97" s="218">
        <f>ROUND(Q98,0)</f>
        <v>521</v>
      </c>
      <c r="BB97" s="183"/>
    </row>
    <row r="98" spans="1:54" ht="16.5" customHeight="1">
      <c r="A98" s="201">
        <v>32</v>
      </c>
      <c r="B98" s="202">
        <v>1382</v>
      </c>
      <c r="C98" s="169" t="s">
        <v>294</v>
      </c>
      <c r="D98" s="222"/>
      <c r="E98" s="222"/>
      <c r="F98" s="222"/>
      <c r="G98" s="229"/>
      <c r="H98" s="212"/>
      <c r="I98" s="212"/>
      <c r="J98" s="212"/>
      <c r="K98" s="212"/>
      <c r="L98" s="212"/>
      <c r="M98" s="212"/>
      <c r="N98" s="212"/>
      <c r="O98" s="212"/>
      <c r="P98" s="212"/>
      <c r="Q98" s="471">
        <v>521</v>
      </c>
      <c r="R98" s="471"/>
      <c r="S98" s="165" t="s">
        <v>1465</v>
      </c>
      <c r="T98" s="185"/>
      <c r="U98" s="258" t="s">
        <v>1534</v>
      </c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228" t="s">
        <v>336</v>
      </c>
      <c r="AY98" s="468">
        <v>0.965</v>
      </c>
      <c r="AZ98" s="469"/>
      <c r="BA98" s="218">
        <f>ROUND(Q98*AY98,0)</f>
        <v>503</v>
      </c>
      <c r="BB98" s="183"/>
    </row>
    <row r="99" spans="1:54" ht="16.5" customHeight="1">
      <c r="A99" s="201">
        <v>32</v>
      </c>
      <c r="B99" s="202">
        <v>1391</v>
      </c>
      <c r="C99" s="169" t="s">
        <v>295</v>
      </c>
      <c r="D99" s="222"/>
      <c r="E99" s="222"/>
      <c r="F99" s="222"/>
      <c r="G99" s="247" t="s">
        <v>1505</v>
      </c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10"/>
      <c r="T99" s="248"/>
      <c r="U99" s="247"/>
      <c r="V99" s="230"/>
      <c r="W99" s="230"/>
      <c r="X99" s="230"/>
      <c r="Y99" s="230"/>
      <c r="Z99" s="230"/>
      <c r="AA99" s="230"/>
      <c r="AB99" s="230"/>
      <c r="AC99" s="230"/>
      <c r="AD99" s="230"/>
      <c r="AE99" s="230"/>
      <c r="AF99" s="230"/>
      <c r="AG99" s="230"/>
      <c r="AH99" s="230"/>
      <c r="AI99" s="230"/>
      <c r="AJ99" s="230"/>
      <c r="AK99" s="230"/>
      <c r="AL99" s="230"/>
      <c r="AM99" s="230"/>
      <c r="AN99" s="230"/>
      <c r="AO99" s="230"/>
      <c r="AP99" s="230"/>
      <c r="AQ99" s="230"/>
      <c r="AR99" s="230"/>
      <c r="AS99" s="230"/>
      <c r="AT99" s="230"/>
      <c r="AU99" s="230"/>
      <c r="AV99" s="230"/>
      <c r="AW99" s="230"/>
      <c r="AX99" s="210"/>
      <c r="AY99" s="210"/>
      <c r="AZ99" s="248"/>
      <c r="BA99" s="218">
        <f>ROUND(Q100,0)</f>
        <v>503</v>
      </c>
      <c r="BB99" s="183"/>
    </row>
    <row r="100" spans="1:54" ht="16.5" customHeight="1">
      <c r="A100" s="201">
        <v>32</v>
      </c>
      <c r="B100" s="202">
        <v>1392</v>
      </c>
      <c r="C100" s="169" t="s">
        <v>296</v>
      </c>
      <c r="D100" s="222"/>
      <c r="E100" s="222"/>
      <c r="F100" s="222"/>
      <c r="G100" s="229"/>
      <c r="H100" s="212"/>
      <c r="I100" s="212"/>
      <c r="J100" s="212"/>
      <c r="K100" s="212"/>
      <c r="L100" s="212"/>
      <c r="M100" s="212"/>
      <c r="N100" s="212"/>
      <c r="O100" s="212"/>
      <c r="P100" s="165"/>
      <c r="Q100" s="471">
        <v>503</v>
      </c>
      <c r="R100" s="471"/>
      <c r="S100" s="165" t="s">
        <v>1465</v>
      </c>
      <c r="T100" s="185"/>
      <c r="U100" s="258" t="s">
        <v>1534</v>
      </c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228" t="s">
        <v>336</v>
      </c>
      <c r="AY100" s="468">
        <v>0.965</v>
      </c>
      <c r="AZ100" s="469"/>
      <c r="BA100" s="218">
        <f>ROUND(Q100*AY100,0)</f>
        <v>485</v>
      </c>
      <c r="BB100" s="183"/>
    </row>
    <row r="101" spans="1:54" ht="16.5" customHeight="1">
      <c r="A101" s="201">
        <v>32</v>
      </c>
      <c r="B101" s="202">
        <v>1401</v>
      </c>
      <c r="C101" s="169" t="s">
        <v>297</v>
      </c>
      <c r="D101" s="222"/>
      <c r="E101" s="222"/>
      <c r="F101" s="222"/>
      <c r="G101" s="247" t="s">
        <v>1506</v>
      </c>
      <c r="H101" s="207"/>
      <c r="I101" s="207"/>
      <c r="J101" s="207"/>
      <c r="K101" s="207"/>
      <c r="L101" s="207"/>
      <c r="M101" s="207"/>
      <c r="N101" s="207"/>
      <c r="O101" s="207"/>
      <c r="P101" s="212"/>
      <c r="Q101" s="212"/>
      <c r="R101" s="212"/>
      <c r="S101" s="213"/>
      <c r="T101" s="214"/>
      <c r="U101" s="247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0"/>
      <c r="AF101" s="230"/>
      <c r="AG101" s="230"/>
      <c r="AH101" s="230"/>
      <c r="AI101" s="230"/>
      <c r="AJ101" s="230"/>
      <c r="AK101" s="230"/>
      <c r="AL101" s="230"/>
      <c r="AM101" s="230"/>
      <c r="AN101" s="230"/>
      <c r="AO101" s="230"/>
      <c r="AP101" s="230"/>
      <c r="AQ101" s="230"/>
      <c r="AR101" s="230"/>
      <c r="AS101" s="230"/>
      <c r="AT101" s="230"/>
      <c r="AU101" s="230"/>
      <c r="AV101" s="230"/>
      <c r="AW101" s="230"/>
      <c r="AX101" s="210"/>
      <c r="AY101" s="210"/>
      <c r="AZ101" s="248"/>
      <c r="BA101" s="218">
        <f>ROUND(Q102,0)</f>
        <v>485</v>
      </c>
      <c r="BB101" s="183"/>
    </row>
    <row r="102" spans="1:54" ht="16.5" customHeight="1">
      <c r="A102" s="201">
        <v>32</v>
      </c>
      <c r="B102" s="202">
        <v>1402</v>
      </c>
      <c r="C102" s="169" t="s">
        <v>298</v>
      </c>
      <c r="D102" s="222"/>
      <c r="E102" s="222"/>
      <c r="F102" s="222"/>
      <c r="G102" s="229"/>
      <c r="H102" s="212"/>
      <c r="I102" s="212"/>
      <c r="J102" s="212"/>
      <c r="K102" s="212"/>
      <c r="L102" s="212"/>
      <c r="M102" s="212"/>
      <c r="N102" s="212"/>
      <c r="O102" s="212"/>
      <c r="P102" s="212"/>
      <c r="Q102" s="471">
        <v>485</v>
      </c>
      <c r="R102" s="471"/>
      <c r="S102" s="165" t="s">
        <v>1465</v>
      </c>
      <c r="T102" s="185"/>
      <c r="U102" s="258" t="s">
        <v>1534</v>
      </c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228" t="s">
        <v>336</v>
      </c>
      <c r="AY102" s="468">
        <v>0.965</v>
      </c>
      <c r="AZ102" s="469"/>
      <c r="BA102" s="218">
        <f>ROUND(Q102*AY102,0)</f>
        <v>468</v>
      </c>
      <c r="BB102" s="183"/>
    </row>
    <row r="103" spans="1:54" ht="16.5" customHeight="1">
      <c r="A103" s="201">
        <v>32</v>
      </c>
      <c r="B103" s="202">
        <v>1411</v>
      </c>
      <c r="C103" s="169" t="s">
        <v>299</v>
      </c>
      <c r="D103" s="264"/>
      <c r="E103" s="213"/>
      <c r="F103" s="214"/>
      <c r="G103" s="247" t="s">
        <v>610</v>
      </c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59"/>
      <c r="S103" s="222"/>
      <c r="T103" s="222"/>
      <c r="U103" s="200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4"/>
      <c r="AY103" s="164"/>
      <c r="AZ103" s="252"/>
      <c r="BA103" s="182">
        <f>ROUND(Q104,0)</f>
        <v>466</v>
      </c>
      <c r="BB103" s="183"/>
    </row>
    <row r="104" spans="1:54" ht="16.5" customHeight="1">
      <c r="A104" s="201">
        <v>32</v>
      </c>
      <c r="B104" s="202">
        <v>1412</v>
      </c>
      <c r="C104" s="169" t="s">
        <v>300</v>
      </c>
      <c r="D104" s="168"/>
      <c r="E104" s="168"/>
      <c r="F104" s="168"/>
      <c r="G104" s="203"/>
      <c r="H104" s="165"/>
      <c r="I104" s="165"/>
      <c r="J104" s="165"/>
      <c r="K104" s="165"/>
      <c r="L104" s="165"/>
      <c r="M104" s="165"/>
      <c r="N104" s="165"/>
      <c r="O104" s="165"/>
      <c r="P104" s="165"/>
      <c r="Q104" s="471">
        <v>466</v>
      </c>
      <c r="R104" s="471"/>
      <c r="S104" s="165" t="s">
        <v>1465</v>
      </c>
      <c r="T104" s="185"/>
      <c r="U104" s="250" t="s">
        <v>1534</v>
      </c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228" t="s">
        <v>336</v>
      </c>
      <c r="AY104" s="468">
        <v>0.965</v>
      </c>
      <c r="AZ104" s="469"/>
      <c r="BA104" s="182">
        <f>ROUND(Q104*AY104,0)</f>
        <v>450</v>
      </c>
      <c r="BB104" s="206"/>
    </row>
  </sheetData>
  <sheetProtection password="CB5D" sheet="1" objects="1" scenarios="1"/>
  <mergeCells count="117">
    <mergeCell ref="Q102:R102"/>
    <mergeCell ref="AY102:AZ102"/>
    <mergeCell ref="Q104:R104"/>
    <mergeCell ref="AY104:AZ104"/>
    <mergeCell ref="AY96:AZ96"/>
    <mergeCell ref="Q98:R98"/>
    <mergeCell ref="AY98:AZ98"/>
    <mergeCell ref="Q100:R100"/>
    <mergeCell ref="AY100:AZ100"/>
    <mergeCell ref="Q96:R96"/>
    <mergeCell ref="AY90:AZ90"/>
    <mergeCell ref="Q92:R92"/>
    <mergeCell ref="AY92:AZ92"/>
    <mergeCell ref="Q94:R94"/>
    <mergeCell ref="AY94:AZ94"/>
    <mergeCell ref="Q93:R93"/>
    <mergeCell ref="Q90:R90"/>
    <mergeCell ref="AY74:AZ74"/>
    <mergeCell ref="AY76:AZ76"/>
    <mergeCell ref="G73:J76"/>
    <mergeCell ref="Q74:R74"/>
    <mergeCell ref="AY84:AZ84"/>
    <mergeCell ref="Q86:R86"/>
    <mergeCell ref="AY86:AZ86"/>
    <mergeCell ref="Q88:R88"/>
    <mergeCell ref="AY88:AZ88"/>
    <mergeCell ref="AY78:AZ78"/>
    <mergeCell ref="Q78:R78"/>
    <mergeCell ref="AY80:AZ80"/>
    <mergeCell ref="Q82:R82"/>
    <mergeCell ref="AY82:AZ82"/>
    <mergeCell ref="Q80:R80"/>
    <mergeCell ref="G77:J82"/>
    <mergeCell ref="Q76:R76"/>
    <mergeCell ref="D73:F88"/>
    <mergeCell ref="G83:J85"/>
    <mergeCell ref="Q84:R84"/>
    <mergeCell ref="Q72:R72"/>
    <mergeCell ref="AY72:AZ72"/>
    <mergeCell ref="Q68:R68"/>
    <mergeCell ref="AY68:AZ68"/>
    <mergeCell ref="G69:J70"/>
    <mergeCell ref="Q70:R70"/>
    <mergeCell ref="AY70:AZ70"/>
    <mergeCell ref="Q64:R64"/>
    <mergeCell ref="AY64:AZ64"/>
    <mergeCell ref="G65:J66"/>
    <mergeCell ref="Q66:R66"/>
    <mergeCell ref="AY66:AZ66"/>
    <mergeCell ref="Q60:R60"/>
    <mergeCell ref="AY60:AZ60"/>
    <mergeCell ref="G61:J62"/>
    <mergeCell ref="Q62:R62"/>
    <mergeCell ref="AY62:AZ62"/>
    <mergeCell ref="Q56:R56"/>
    <mergeCell ref="AY56:AZ56"/>
    <mergeCell ref="G57:J58"/>
    <mergeCell ref="Q58:R58"/>
    <mergeCell ref="AY58:AZ58"/>
    <mergeCell ref="G49:J50"/>
    <mergeCell ref="G53:J54"/>
    <mergeCell ref="Q54:R54"/>
    <mergeCell ref="AY54:AZ54"/>
    <mergeCell ref="Q52:R52"/>
    <mergeCell ref="AY52:AZ52"/>
    <mergeCell ref="AY26:AZ26"/>
    <mergeCell ref="AY16:AZ16"/>
    <mergeCell ref="D7:F72"/>
    <mergeCell ref="G11:J12"/>
    <mergeCell ref="G15:J17"/>
    <mergeCell ref="G21:J23"/>
    <mergeCell ref="G27:J29"/>
    <mergeCell ref="G33:J35"/>
    <mergeCell ref="G39:J41"/>
    <mergeCell ref="G45:J46"/>
    <mergeCell ref="AY8:AZ8"/>
    <mergeCell ref="Q18:R18"/>
    <mergeCell ref="AY18:AZ18"/>
    <mergeCell ref="Q30:R30"/>
    <mergeCell ref="AY30:AZ30"/>
    <mergeCell ref="AY20:AZ20"/>
    <mergeCell ref="Q28:R28"/>
    <mergeCell ref="AY28:AZ28"/>
    <mergeCell ref="Q24:R24"/>
    <mergeCell ref="Q26:R26"/>
    <mergeCell ref="AY22:AZ22"/>
    <mergeCell ref="Q20:R20"/>
    <mergeCell ref="Q12:R12"/>
    <mergeCell ref="Q14:R14"/>
    <mergeCell ref="Q34:R34"/>
    <mergeCell ref="AY34:AZ34"/>
    <mergeCell ref="Q36:R36"/>
    <mergeCell ref="AY36:AZ36"/>
    <mergeCell ref="Q8:R8"/>
    <mergeCell ref="Q10:R10"/>
    <mergeCell ref="AY32:AZ32"/>
    <mergeCell ref="Q32:R32"/>
    <mergeCell ref="AY10:AZ10"/>
    <mergeCell ref="AY12:AZ12"/>
    <mergeCell ref="AY14:AZ14"/>
    <mergeCell ref="Q16:R16"/>
    <mergeCell ref="AY24:AZ24"/>
    <mergeCell ref="Q22:R22"/>
    <mergeCell ref="AY46:AZ46"/>
    <mergeCell ref="AY38:AZ38"/>
    <mergeCell ref="Q40:R40"/>
    <mergeCell ref="AY40:AZ40"/>
    <mergeCell ref="Q44:R44"/>
    <mergeCell ref="AY44:AZ44"/>
    <mergeCell ref="Q46:R46"/>
    <mergeCell ref="Q42:R42"/>
    <mergeCell ref="AY42:AZ42"/>
    <mergeCell ref="Q38:R38"/>
    <mergeCell ref="Q48:R48"/>
    <mergeCell ref="AY48:AZ48"/>
    <mergeCell ref="Q50:R50"/>
    <mergeCell ref="AY50:AZ50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47" r:id="rId1"/>
  <headerFooter alignWithMargins="0">
    <oddHeader>&amp;R&amp;9ろうあ児</oddHeader>
    <oddFooter>&amp;C&amp;14&amp;P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9"/>
  </sheetPr>
  <dimension ref="A1:BC68"/>
  <sheetViews>
    <sheetView view="pageBreakPreview" zoomScaleNormal="75" zoomScaleSheetLayoutView="100" workbookViewId="0" topLeftCell="A49">
      <selection activeCell="C69" sqref="C69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8" width="2.375" style="11" customWidth="1"/>
    <col min="9" max="19" width="2.375" style="19" customWidth="1"/>
    <col min="20" max="23" width="2.375" style="11" customWidth="1"/>
    <col min="24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21"/>
    </row>
    <row r="5" spans="1:55" s="32" customFormat="1" ht="16.5" customHeight="1">
      <c r="A5" s="22" t="s">
        <v>434</v>
      </c>
      <c r="B5" s="23"/>
      <c r="C5" s="24" t="s">
        <v>1453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2" t="s">
        <v>1252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6"/>
      <c r="AZ5" s="26"/>
      <c r="BA5" s="30" t="s">
        <v>1454</v>
      </c>
      <c r="BB5" s="30" t="s">
        <v>1455</v>
      </c>
      <c r="BC5" s="31"/>
    </row>
    <row r="6" spans="1:55" s="32" customFormat="1" ht="16.5" customHeight="1">
      <c r="A6" s="33" t="s">
        <v>1456</v>
      </c>
      <c r="B6" s="34" t="s">
        <v>1457</v>
      </c>
      <c r="C6" s="35"/>
      <c r="D6" s="36"/>
      <c r="E6" s="37"/>
      <c r="F6" s="37"/>
      <c r="G6" s="37"/>
      <c r="H6" s="37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7"/>
      <c r="U6" s="37"/>
      <c r="V6" s="37"/>
      <c r="W6" s="37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7"/>
      <c r="AZ6" s="37"/>
      <c r="BA6" s="40" t="s">
        <v>1458</v>
      </c>
      <c r="BB6" s="40" t="s">
        <v>1459</v>
      </c>
      <c r="BC6" s="31"/>
    </row>
    <row r="7" spans="1:55" s="32" customFormat="1" ht="16.5" customHeight="1">
      <c r="A7" s="201">
        <v>32</v>
      </c>
      <c r="B7" s="315">
        <v>5520</v>
      </c>
      <c r="C7" s="169" t="s">
        <v>1659</v>
      </c>
      <c r="D7" s="376" t="s">
        <v>1477</v>
      </c>
      <c r="E7" s="377"/>
      <c r="F7" s="377"/>
      <c r="G7" s="377"/>
      <c r="H7" s="377"/>
      <c r="I7" s="378"/>
      <c r="J7" s="376" t="s">
        <v>435</v>
      </c>
      <c r="K7" s="377"/>
      <c r="L7" s="378"/>
      <c r="M7" s="247" t="s">
        <v>462</v>
      </c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11"/>
      <c r="Y7" s="163" t="s">
        <v>1478</v>
      </c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409">
        <v>344</v>
      </c>
      <c r="AV7" s="409"/>
      <c r="AW7" s="177" t="s">
        <v>1841</v>
      </c>
      <c r="AX7" s="177"/>
      <c r="AY7" s="165"/>
      <c r="AZ7" s="165"/>
      <c r="BA7" s="218">
        <f aca="true" t="shared" si="0" ref="BA7:BA24">ROUND(AU7,0)</f>
        <v>344</v>
      </c>
      <c r="BB7" s="183" t="s">
        <v>1532</v>
      </c>
      <c r="BC7" s="31"/>
    </row>
    <row r="8" spans="1:55" s="32" customFormat="1" ht="16.5" customHeight="1">
      <c r="A8" s="201">
        <v>32</v>
      </c>
      <c r="B8" s="315">
        <v>5521</v>
      </c>
      <c r="C8" s="169" t="s">
        <v>1660</v>
      </c>
      <c r="D8" s="382"/>
      <c r="E8" s="383"/>
      <c r="F8" s="383"/>
      <c r="G8" s="383"/>
      <c r="H8" s="383"/>
      <c r="I8" s="384"/>
      <c r="J8" s="382"/>
      <c r="K8" s="383"/>
      <c r="L8" s="384"/>
      <c r="M8" s="203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85"/>
      <c r="Y8" s="165" t="s">
        <v>1479</v>
      </c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409">
        <v>57</v>
      </c>
      <c r="AV8" s="409"/>
      <c r="AW8" s="177" t="s">
        <v>1841</v>
      </c>
      <c r="AX8" s="177"/>
      <c r="AY8" s="165"/>
      <c r="AZ8" s="185"/>
      <c r="BA8" s="218">
        <f t="shared" si="0"/>
        <v>57</v>
      </c>
      <c r="BB8" s="199"/>
      <c r="BC8" s="31"/>
    </row>
    <row r="9" spans="1:54" s="32" customFormat="1" ht="16.5" customHeight="1">
      <c r="A9" s="201">
        <v>32</v>
      </c>
      <c r="B9" s="315">
        <v>5522</v>
      </c>
      <c r="C9" s="169" t="s">
        <v>1661</v>
      </c>
      <c r="D9" s="382"/>
      <c r="E9" s="383"/>
      <c r="F9" s="383"/>
      <c r="G9" s="383"/>
      <c r="H9" s="383"/>
      <c r="I9" s="384"/>
      <c r="J9" s="382"/>
      <c r="K9" s="383"/>
      <c r="L9" s="384"/>
      <c r="M9" s="207" t="s">
        <v>1040</v>
      </c>
      <c r="N9" s="207"/>
      <c r="O9" s="210"/>
      <c r="P9" s="207"/>
      <c r="Q9" s="207"/>
      <c r="R9" s="207"/>
      <c r="S9" s="207"/>
      <c r="T9" s="207"/>
      <c r="U9" s="207"/>
      <c r="V9" s="207"/>
      <c r="W9" s="207"/>
      <c r="X9" s="211"/>
      <c r="Y9" s="163" t="s">
        <v>1478</v>
      </c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409">
        <v>172</v>
      </c>
      <c r="AV9" s="409"/>
      <c r="AW9" s="177" t="s">
        <v>1841</v>
      </c>
      <c r="AX9" s="177"/>
      <c r="AY9" s="165"/>
      <c r="AZ9" s="165"/>
      <c r="BA9" s="218">
        <f t="shared" si="0"/>
        <v>172</v>
      </c>
      <c r="BB9" s="183"/>
    </row>
    <row r="10" spans="1:54" s="32" customFormat="1" ht="16.5" customHeight="1">
      <c r="A10" s="201">
        <v>32</v>
      </c>
      <c r="B10" s="315">
        <v>5523</v>
      </c>
      <c r="C10" s="169" t="s">
        <v>1662</v>
      </c>
      <c r="D10" s="382"/>
      <c r="E10" s="383"/>
      <c r="F10" s="383"/>
      <c r="G10" s="383"/>
      <c r="H10" s="383"/>
      <c r="I10" s="384"/>
      <c r="J10" s="382"/>
      <c r="K10" s="383"/>
      <c r="L10" s="384"/>
      <c r="M10" s="165"/>
      <c r="N10" s="165"/>
      <c r="O10" s="168"/>
      <c r="P10" s="165"/>
      <c r="Q10" s="165"/>
      <c r="R10" s="165"/>
      <c r="S10" s="165"/>
      <c r="T10" s="165"/>
      <c r="U10" s="168"/>
      <c r="V10" s="168"/>
      <c r="W10" s="168"/>
      <c r="X10" s="249"/>
      <c r="Y10" s="165" t="s">
        <v>1479</v>
      </c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409">
        <v>57</v>
      </c>
      <c r="AV10" s="409"/>
      <c r="AW10" s="177" t="s">
        <v>1841</v>
      </c>
      <c r="AX10" s="177"/>
      <c r="AY10" s="165"/>
      <c r="AZ10" s="185"/>
      <c r="BA10" s="218">
        <f t="shared" si="0"/>
        <v>57</v>
      </c>
      <c r="BB10" s="183"/>
    </row>
    <row r="11" spans="1:54" s="32" customFormat="1" ht="16.5" customHeight="1">
      <c r="A11" s="201">
        <v>32</v>
      </c>
      <c r="B11" s="315">
        <v>5524</v>
      </c>
      <c r="C11" s="169" t="s">
        <v>1663</v>
      </c>
      <c r="D11" s="382"/>
      <c r="E11" s="383"/>
      <c r="F11" s="383"/>
      <c r="G11" s="383"/>
      <c r="H11" s="383"/>
      <c r="I11" s="384"/>
      <c r="J11" s="382"/>
      <c r="K11" s="383"/>
      <c r="L11" s="384"/>
      <c r="M11" s="212" t="s">
        <v>1041</v>
      </c>
      <c r="N11" s="210"/>
      <c r="O11" s="207"/>
      <c r="P11" s="222"/>
      <c r="Q11" s="222"/>
      <c r="R11" s="222"/>
      <c r="S11" s="222"/>
      <c r="T11" s="222"/>
      <c r="U11" s="215"/>
      <c r="V11" s="215"/>
      <c r="W11" s="212"/>
      <c r="X11" s="216"/>
      <c r="Y11" s="163" t="s">
        <v>1480</v>
      </c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409">
        <v>172</v>
      </c>
      <c r="AV11" s="409"/>
      <c r="AW11" s="177" t="s">
        <v>1841</v>
      </c>
      <c r="AX11" s="177"/>
      <c r="AY11" s="165"/>
      <c r="AZ11" s="165"/>
      <c r="BA11" s="218">
        <f t="shared" si="0"/>
        <v>172</v>
      </c>
      <c r="BB11" s="183"/>
    </row>
    <row r="12" spans="1:54" s="32" customFormat="1" ht="16.5" customHeight="1">
      <c r="A12" s="201">
        <v>32</v>
      </c>
      <c r="B12" s="315">
        <v>5525</v>
      </c>
      <c r="C12" s="169" t="s">
        <v>1664</v>
      </c>
      <c r="D12" s="382"/>
      <c r="E12" s="383"/>
      <c r="F12" s="383"/>
      <c r="G12" s="383"/>
      <c r="H12" s="383"/>
      <c r="I12" s="384"/>
      <c r="J12" s="382"/>
      <c r="K12" s="383"/>
      <c r="L12" s="384"/>
      <c r="M12" s="165"/>
      <c r="N12" s="168"/>
      <c r="O12" s="165"/>
      <c r="P12" s="168"/>
      <c r="Q12" s="168"/>
      <c r="R12" s="168"/>
      <c r="S12" s="168"/>
      <c r="T12" s="168"/>
      <c r="U12" s="166"/>
      <c r="V12" s="166"/>
      <c r="W12" s="165"/>
      <c r="X12" s="185"/>
      <c r="Y12" s="165" t="s">
        <v>1479</v>
      </c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409">
        <v>57</v>
      </c>
      <c r="AV12" s="409"/>
      <c r="AW12" s="177" t="s">
        <v>1841</v>
      </c>
      <c r="AX12" s="177"/>
      <c r="AY12" s="165"/>
      <c r="AZ12" s="165"/>
      <c r="BA12" s="218">
        <f t="shared" si="0"/>
        <v>57</v>
      </c>
      <c r="BB12" s="183"/>
    </row>
    <row r="13" spans="1:54" s="32" customFormat="1" ht="16.5" customHeight="1">
      <c r="A13" s="201">
        <v>32</v>
      </c>
      <c r="B13" s="315">
        <v>5526</v>
      </c>
      <c r="C13" s="169" t="s">
        <v>1665</v>
      </c>
      <c r="D13" s="382"/>
      <c r="E13" s="383"/>
      <c r="F13" s="383"/>
      <c r="G13" s="383"/>
      <c r="H13" s="383"/>
      <c r="I13" s="384"/>
      <c r="J13" s="382"/>
      <c r="K13" s="383"/>
      <c r="L13" s="384"/>
      <c r="M13" s="212" t="s">
        <v>1035</v>
      </c>
      <c r="N13" s="210"/>
      <c r="O13" s="207"/>
      <c r="P13" s="222"/>
      <c r="Q13" s="222"/>
      <c r="R13" s="222"/>
      <c r="S13" s="222"/>
      <c r="T13" s="222"/>
      <c r="U13" s="215"/>
      <c r="V13" s="215"/>
      <c r="W13" s="212"/>
      <c r="X13" s="216"/>
      <c r="Y13" s="163" t="s">
        <v>1480</v>
      </c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409">
        <v>114</v>
      </c>
      <c r="AV13" s="409"/>
      <c r="AW13" s="177" t="s">
        <v>1841</v>
      </c>
      <c r="AX13" s="177"/>
      <c r="AY13" s="165"/>
      <c r="AZ13" s="165"/>
      <c r="BA13" s="218">
        <f t="shared" si="0"/>
        <v>114</v>
      </c>
      <c r="BB13" s="183"/>
    </row>
    <row r="14" spans="1:54" s="32" customFormat="1" ht="16.5" customHeight="1">
      <c r="A14" s="201">
        <v>32</v>
      </c>
      <c r="B14" s="315">
        <v>5527</v>
      </c>
      <c r="C14" s="169" t="s">
        <v>1666</v>
      </c>
      <c r="D14" s="382"/>
      <c r="E14" s="383"/>
      <c r="F14" s="383"/>
      <c r="G14" s="383"/>
      <c r="H14" s="383"/>
      <c r="I14" s="384"/>
      <c r="J14" s="382"/>
      <c r="K14" s="383"/>
      <c r="L14" s="384"/>
      <c r="M14" s="165"/>
      <c r="N14" s="168"/>
      <c r="O14" s="165"/>
      <c r="P14" s="168"/>
      <c r="Q14" s="168"/>
      <c r="R14" s="168"/>
      <c r="S14" s="168"/>
      <c r="T14" s="168"/>
      <c r="U14" s="166"/>
      <c r="V14" s="166"/>
      <c r="W14" s="165"/>
      <c r="X14" s="185"/>
      <c r="Y14" s="165" t="s">
        <v>1479</v>
      </c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409">
        <v>57</v>
      </c>
      <c r="AV14" s="409"/>
      <c r="AW14" s="177" t="s">
        <v>1841</v>
      </c>
      <c r="AX14" s="177"/>
      <c r="AY14" s="165"/>
      <c r="AZ14" s="165"/>
      <c r="BA14" s="218">
        <f t="shared" si="0"/>
        <v>57</v>
      </c>
      <c r="BB14" s="183"/>
    </row>
    <row r="15" spans="1:54" s="32" customFormat="1" ht="16.5" customHeight="1">
      <c r="A15" s="201">
        <v>32</v>
      </c>
      <c r="B15" s="315">
        <v>5528</v>
      </c>
      <c r="C15" s="169" t="s">
        <v>1667</v>
      </c>
      <c r="D15" s="382"/>
      <c r="E15" s="383"/>
      <c r="F15" s="383"/>
      <c r="G15" s="383"/>
      <c r="H15" s="383"/>
      <c r="I15" s="384"/>
      <c r="J15" s="382"/>
      <c r="K15" s="383"/>
      <c r="L15" s="384"/>
      <c r="M15" s="212" t="s">
        <v>1036</v>
      </c>
      <c r="N15" s="210"/>
      <c r="O15" s="207"/>
      <c r="P15" s="222"/>
      <c r="Q15" s="222"/>
      <c r="R15" s="222"/>
      <c r="S15" s="222"/>
      <c r="T15" s="222"/>
      <c r="U15" s="215"/>
      <c r="V15" s="215"/>
      <c r="W15" s="212"/>
      <c r="X15" s="216"/>
      <c r="Y15" s="163" t="s">
        <v>1480</v>
      </c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409">
        <v>86</v>
      </c>
      <c r="AV15" s="409"/>
      <c r="AW15" s="177" t="s">
        <v>1841</v>
      </c>
      <c r="AX15" s="177"/>
      <c r="AY15" s="165"/>
      <c r="AZ15" s="165"/>
      <c r="BA15" s="218">
        <f t="shared" si="0"/>
        <v>86</v>
      </c>
      <c r="BB15" s="183"/>
    </row>
    <row r="16" spans="1:54" s="32" customFormat="1" ht="16.5" customHeight="1">
      <c r="A16" s="201">
        <v>32</v>
      </c>
      <c r="B16" s="315">
        <v>5529</v>
      </c>
      <c r="C16" s="169" t="s">
        <v>1668</v>
      </c>
      <c r="D16" s="382"/>
      <c r="E16" s="383"/>
      <c r="F16" s="383"/>
      <c r="G16" s="383"/>
      <c r="H16" s="383"/>
      <c r="I16" s="384"/>
      <c r="J16" s="382"/>
      <c r="K16" s="383"/>
      <c r="L16" s="384"/>
      <c r="M16" s="165"/>
      <c r="N16" s="168"/>
      <c r="O16" s="165"/>
      <c r="P16" s="168"/>
      <c r="Q16" s="168"/>
      <c r="R16" s="168"/>
      <c r="S16" s="168"/>
      <c r="T16" s="168"/>
      <c r="U16" s="166"/>
      <c r="V16" s="166"/>
      <c r="W16" s="165"/>
      <c r="X16" s="185"/>
      <c r="Y16" s="165" t="s">
        <v>1479</v>
      </c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409">
        <v>57</v>
      </c>
      <c r="AV16" s="409"/>
      <c r="AW16" s="177" t="s">
        <v>1841</v>
      </c>
      <c r="AX16" s="177"/>
      <c r="AY16" s="165"/>
      <c r="AZ16" s="165"/>
      <c r="BA16" s="218">
        <f t="shared" si="0"/>
        <v>57</v>
      </c>
      <c r="BB16" s="183"/>
    </row>
    <row r="17" spans="1:54" s="32" customFormat="1" ht="16.5" customHeight="1">
      <c r="A17" s="201">
        <v>32</v>
      </c>
      <c r="B17" s="315">
        <v>5530</v>
      </c>
      <c r="C17" s="169" t="s">
        <v>1669</v>
      </c>
      <c r="D17" s="382"/>
      <c r="E17" s="383"/>
      <c r="F17" s="383"/>
      <c r="G17" s="383"/>
      <c r="H17" s="383"/>
      <c r="I17" s="384"/>
      <c r="J17" s="382"/>
      <c r="K17" s="383"/>
      <c r="L17" s="384"/>
      <c r="M17" s="212" t="s">
        <v>1037</v>
      </c>
      <c r="N17" s="210"/>
      <c r="O17" s="207"/>
      <c r="P17" s="222"/>
      <c r="Q17" s="222"/>
      <c r="R17" s="222"/>
      <c r="S17" s="222"/>
      <c r="T17" s="222"/>
      <c r="U17" s="215"/>
      <c r="V17" s="215"/>
      <c r="W17" s="212"/>
      <c r="X17" s="216"/>
      <c r="Y17" s="163" t="s">
        <v>1480</v>
      </c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409">
        <v>68</v>
      </c>
      <c r="AV17" s="409"/>
      <c r="AW17" s="177" t="s">
        <v>1841</v>
      </c>
      <c r="AX17" s="177"/>
      <c r="AY17" s="165"/>
      <c r="AZ17" s="165"/>
      <c r="BA17" s="218">
        <f t="shared" si="0"/>
        <v>68</v>
      </c>
      <c r="BB17" s="183"/>
    </row>
    <row r="18" spans="1:54" s="32" customFormat="1" ht="16.5" customHeight="1">
      <c r="A18" s="201">
        <v>32</v>
      </c>
      <c r="B18" s="315">
        <v>5531</v>
      </c>
      <c r="C18" s="169" t="s">
        <v>1670</v>
      </c>
      <c r="D18" s="382"/>
      <c r="E18" s="383"/>
      <c r="F18" s="383"/>
      <c r="G18" s="383"/>
      <c r="H18" s="383"/>
      <c r="I18" s="384"/>
      <c r="J18" s="382"/>
      <c r="K18" s="383"/>
      <c r="L18" s="384"/>
      <c r="M18" s="165"/>
      <c r="N18" s="168"/>
      <c r="O18" s="165"/>
      <c r="P18" s="168"/>
      <c r="Q18" s="168"/>
      <c r="R18" s="168"/>
      <c r="S18" s="168"/>
      <c r="T18" s="168"/>
      <c r="U18" s="166"/>
      <c r="V18" s="166"/>
      <c r="W18" s="165"/>
      <c r="X18" s="185"/>
      <c r="Y18" s="165" t="s">
        <v>1479</v>
      </c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409">
        <v>57</v>
      </c>
      <c r="AV18" s="409"/>
      <c r="AW18" s="177" t="s">
        <v>1841</v>
      </c>
      <c r="AX18" s="177"/>
      <c r="AY18" s="165"/>
      <c r="AZ18" s="165"/>
      <c r="BA18" s="218">
        <f t="shared" si="0"/>
        <v>57</v>
      </c>
      <c r="BB18" s="183"/>
    </row>
    <row r="19" spans="1:54" s="32" customFormat="1" ht="16.5" customHeight="1">
      <c r="A19" s="201">
        <v>32</v>
      </c>
      <c r="B19" s="315">
        <v>5532</v>
      </c>
      <c r="C19" s="169" t="s">
        <v>1671</v>
      </c>
      <c r="D19" s="382"/>
      <c r="E19" s="383"/>
      <c r="F19" s="383"/>
      <c r="G19" s="383"/>
      <c r="H19" s="383"/>
      <c r="I19" s="384"/>
      <c r="J19" s="382"/>
      <c r="K19" s="383"/>
      <c r="L19" s="384"/>
      <c r="M19" s="212" t="s">
        <v>1038</v>
      </c>
      <c r="N19" s="210"/>
      <c r="O19" s="207"/>
      <c r="P19" s="222"/>
      <c r="Q19" s="222"/>
      <c r="R19" s="222"/>
      <c r="S19" s="222"/>
      <c r="T19" s="222"/>
      <c r="U19" s="215"/>
      <c r="V19" s="215"/>
      <c r="W19" s="212"/>
      <c r="X19" s="216"/>
      <c r="Y19" s="163" t="s">
        <v>1480</v>
      </c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409">
        <v>57</v>
      </c>
      <c r="AV19" s="409"/>
      <c r="AW19" s="177" t="s">
        <v>1841</v>
      </c>
      <c r="AX19" s="177"/>
      <c r="AY19" s="165"/>
      <c r="AZ19" s="165"/>
      <c r="BA19" s="218">
        <f t="shared" si="0"/>
        <v>57</v>
      </c>
      <c r="BB19" s="183"/>
    </row>
    <row r="20" spans="1:54" s="32" customFormat="1" ht="16.5" customHeight="1">
      <c r="A20" s="201">
        <v>32</v>
      </c>
      <c r="B20" s="315">
        <v>5533</v>
      </c>
      <c r="C20" s="169" t="s">
        <v>1672</v>
      </c>
      <c r="D20" s="382"/>
      <c r="E20" s="383"/>
      <c r="F20" s="383"/>
      <c r="G20" s="383"/>
      <c r="H20" s="383"/>
      <c r="I20" s="384"/>
      <c r="J20" s="382"/>
      <c r="K20" s="383"/>
      <c r="L20" s="384"/>
      <c r="M20" s="165"/>
      <c r="N20" s="168"/>
      <c r="O20" s="165"/>
      <c r="P20" s="168"/>
      <c r="Q20" s="168"/>
      <c r="R20" s="168"/>
      <c r="S20" s="168"/>
      <c r="T20" s="168"/>
      <c r="U20" s="166"/>
      <c r="V20" s="166"/>
      <c r="W20" s="165"/>
      <c r="X20" s="185"/>
      <c r="Y20" s="165" t="s">
        <v>1479</v>
      </c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409">
        <v>57</v>
      </c>
      <c r="AV20" s="409"/>
      <c r="AW20" s="177" t="s">
        <v>1841</v>
      </c>
      <c r="AX20" s="177"/>
      <c r="AY20" s="165"/>
      <c r="AZ20" s="165"/>
      <c r="BA20" s="218">
        <f t="shared" si="0"/>
        <v>57</v>
      </c>
      <c r="BB20" s="183"/>
    </row>
    <row r="21" spans="1:54" s="32" customFormat="1" ht="16.5" customHeight="1">
      <c r="A21" s="201">
        <v>32</v>
      </c>
      <c r="B21" s="315">
        <v>5534</v>
      </c>
      <c r="C21" s="169" t="s">
        <v>1053</v>
      </c>
      <c r="D21" s="382"/>
      <c r="E21" s="383"/>
      <c r="F21" s="383"/>
      <c r="G21" s="383"/>
      <c r="H21" s="383"/>
      <c r="I21" s="384"/>
      <c r="J21" s="382"/>
      <c r="K21" s="383"/>
      <c r="L21" s="384"/>
      <c r="M21" s="207" t="s">
        <v>1039</v>
      </c>
      <c r="N21" s="210"/>
      <c r="O21" s="207"/>
      <c r="P21" s="222"/>
      <c r="Q21" s="222"/>
      <c r="R21" s="222"/>
      <c r="S21" s="222"/>
      <c r="T21" s="222"/>
      <c r="U21" s="215"/>
      <c r="V21" s="215"/>
      <c r="W21" s="212"/>
      <c r="X21" s="216"/>
      <c r="Y21" s="163" t="s">
        <v>1481</v>
      </c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409">
        <v>45</v>
      </c>
      <c r="AV21" s="409"/>
      <c r="AW21" s="177" t="s">
        <v>1841</v>
      </c>
      <c r="AX21" s="177"/>
      <c r="AY21" s="165"/>
      <c r="AZ21" s="165"/>
      <c r="BA21" s="218">
        <f t="shared" si="0"/>
        <v>45</v>
      </c>
      <c r="BB21" s="183"/>
    </row>
    <row r="22" spans="1:54" s="32" customFormat="1" ht="16.5" customHeight="1">
      <c r="A22" s="201">
        <v>32</v>
      </c>
      <c r="B22" s="315">
        <v>5535</v>
      </c>
      <c r="C22" s="169" t="s">
        <v>1673</v>
      </c>
      <c r="D22" s="382"/>
      <c r="E22" s="383"/>
      <c r="F22" s="383"/>
      <c r="G22" s="383"/>
      <c r="H22" s="383"/>
      <c r="I22" s="384"/>
      <c r="J22" s="379"/>
      <c r="K22" s="380"/>
      <c r="L22" s="381"/>
      <c r="M22" s="165"/>
      <c r="N22" s="168"/>
      <c r="O22" s="165"/>
      <c r="P22" s="168"/>
      <c r="Q22" s="168"/>
      <c r="R22" s="168"/>
      <c r="S22" s="168"/>
      <c r="T22" s="168"/>
      <c r="U22" s="166"/>
      <c r="V22" s="166"/>
      <c r="W22" s="165"/>
      <c r="X22" s="185"/>
      <c r="Y22" s="165" t="s">
        <v>1479</v>
      </c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409">
        <v>45</v>
      </c>
      <c r="AV22" s="409"/>
      <c r="AW22" s="177" t="s">
        <v>1841</v>
      </c>
      <c r="AX22" s="177"/>
      <c r="AY22" s="165"/>
      <c r="AZ22" s="165"/>
      <c r="BA22" s="218">
        <f t="shared" si="0"/>
        <v>45</v>
      </c>
      <c r="BB22" s="183"/>
    </row>
    <row r="23" spans="1:54" s="32" customFormat="1" ht="16.5" customHeight="1">
      <c r="A23" s="201">
        <v>32</v>
      </c>
      <c r="B23" s="315">
        <v>5536</v>
      </c>
      <c r="C23" s="169" t="s">
        <v>1054</v>
      </c>
      <c r="D23" s="382"/>
      <c r="E23" s="383"/>
      <c r="F23" s="383"/>
      <c r="G23" s="383"/>
      <c r="H23" s="383"/>
      <c r="I23" s="384"/>
      <c r="J23" s="451" t="s">
        <v>1100</v>
      </c>
      <c r="K23" s="451"/>
      <c r="L23" s="452"/>
      <c r="M23" s="247" t="s">
        <v>1702</v>
      </c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11"/>
      <c r="Y23" s="163" t="s">
        <v>1478</v>
      </c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409">
        <v>172</v>
      </c>
      <c r="AV23" s="409"/>
      <c r="AW23" s="177" t="s">
        <v>1841</v>
      </c>
      <c r="AX23" s="177"/>
      <c r="AY23" s="165"/>
      <c r="AZ23" s="165"/>
      <c r="BA23" s="218">
        <f t="shared" si="0"/>
        <v>172</v>
      </c>
      <c r="BB23" s="183"/>
    </row>
    <row r="24" spans="1:54" s="32" customFormat="1" ht="16.5" customHeight="1">
      <c r="A24" s="201">
        <v>32</v>
      </c>
      <c r="B24" s="315">
        <v>5537</v>
      </c>
      <c r="C24" s="169" t="s">
        <v>1674</v>
      </c>
      <c r="D24" s="382"/>
      <c r="E24" s="383"/>
      <c r="F24" s="383"/>
      <c r="G24" s="383"/>
      <c r="H24" s="383"/>
      <c r="I24" s="384"/>
      <c r="J24" s="454"/>
      <c r="K24" s="454"/>
      <c r="L24" s="455"/>
      <c r="M24" s="203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85"/>
      <c r="Y24" s="165" t="s">
        <v>1479</v>
      </c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409">
        <v>57</v>
      </c>
      <c r="AV24" s="409"/>
      <c r="AW24" s="177" t="s">
        <v>1841</v>
      </c>
      <c r="AX24" s="177"/>
      <c r="AY24" s="165"/>
      <c r="AZ24" s="185"/>
      <c r="BA24" s="218">
        <f t="shared" si="0"/>
        <v>57</v>
      </c>
      <c r="BB24" s="183"/>
    </row>
    <row r="25" spans="1:54" s="32" customFormat="1" ht="16.5" customHeight="1">
      <c r="A25" s="201">
        <v>32</v>
      </c>
      <c r="B25" s="315">
        <v>5538</v>
      </c>
      <c r="C25" s="169" t="s">
        <v>1055</v>
      </c>
      <c r="D25" s="382"/>
      <c r="E25" s="383"/>
      <c r="F25" s="383"/>
      <c r="G25" s="383"/>
      <c r="H25" s="383"/>
      <c r="I25" s="384"/>
      <c r="J25" s="454"/>
      <c r="K25" s="454"/>
      <c r="L25" s="455"/>
      <c r="M25" s="247" t="s">
        <v>562</v>
      </c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80"/>
      <c r="Y25" s="163" t="s">
        <v>1480</v>
      </c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409">
        <v>172</v>
      </c>
      <c r="AV25" s="409"/>
      <c r="AW25" s="177" t="s">
        <v>1841</v>
      </c>
      <c r="AX25" s="177"/>
      <c r="AY25" s="165"/>
      <c r="AZ25" s="165"/>
      <c r="BA25" s="182">
        <f aca="true" t="shared" si="1" ref="BA25:BA31">ROUND(AU25,0)</f>
        <v>172</v>
      </c>
      <c r="BB25" s="183"/>
    </row>
    <row r="26" spans="1:54" s="32" customFormat="1" ht="16.5" customHeight="1">
      <c r="A26" s="201">
        <v>32</v>
      </c>
      <c r="B26" s="315">
        <v>5539</v>
      </c>
      <c r="C26" s="169" t="s">
        <v>1056</v>
      </c>
      <c r="D26" s="382"/>
      <c r="E26" s="383"/>
      <c r="F26" s="383"/>
      <c r="G26" s="383"/>
      <c r="H26" s="383"/>
      <c r="I26" s="384"/>
      <c r="J26" s="454"/>
      <c r="K26" s="454"/>
      <c r="L26" s="455"/>
      <c r="M26" s="203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279"/>
      <c r="Y26" s="165" t="s">
        <v>1479</v>
      </c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409">
        <v>57</v>
      </c>
      <c r="AV26" s="409"/>
      <c r="AW26" s="177" t="s">
        <v>1841</v>
      </c>
      <c r="AX26" s="177"/>
      <c r="AY26" s="165"/>
      <c r="AZ26" s="165"/>
      <c r="BA26" s="182">
        <f t="shared" si="1"/>
        <v>57</v>
      </c>
      <c r="BB26" s="183"/>
    </row>
    <row r="27" spans="1:54" s="32" customFormat="1" ht="16.5" customHeight="1">
      <c r="A27" s="201">
        <v>32</v>
      </c>
      <c r="B27" s="315">
        <v>5540</v>
      </c>
      <c r="C27" s="169" t="s">
        <v>1060</v>
      </c>
      <c r="D27" s="382"/>
      <c r="E27" s="383"/>
      <c r="F27" s="383"/>
      <c r="G27" s="383"/>
      <c r="H27" s="383"/>
      <c r="I27" s="384"/>
      <c r="J27" s="454"/>
      <c r="K27" s="454"/>
      <c r="L27" s="455"/>
      <c r="M27" s="247" t="s">
        <v>563</v>
      </c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80"/>
      <c r="Y27" s="163" t="s">
        <v>1480</v>
      </c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409">
        <v>86</v>
      </c>
      <c r="AV27" s="409"/>
      <c r="AW27" s="177" t="s">
        <v>1841</v>
      </c>
      <c r="AX27" s="177"/>
      <c r="AY27" s="165"/>
      <c r="AZ27" s="165"/>
      <c r="BA27" s="182">
        <f t="shared" si="1"/>
        <v>86</v>
      </c>
      <c r="BB27" s="183"/>
    </row>
    <row r="28" spans="1:54" s="32" customFormat="1" ht="16.5" customHeight="1">
      <c r="A28" s="201">
        <v>32</v>
      </c>
      <c r="B28" s="315">
        <v>5541</v>
      </c>
      <c r="C28" s="169" t="s">
        <v>1061</v>
      </c>
      <c r="D28" s="382"/>
      <c r="E28" s="383"/>
      <c r="F28" s="383"/>
      <c r="G28" s="383"/>
      <c r="H28" s="383"/>
      <c r="I28" s="384"/>
      <c r="J28" s="454"/>
      <c r="K28" s="454"/>
      <c r="L28" s="455"/>
      <c r="M28" s="229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279"/>
      <c r="Y28" s="165" t="s">
        <v>1479</v>
      </c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409">
        <v>57</v>
      </c>
      <c r="AV28" s="409"/>
      <c r="AW28" s="177" t="s">
        <v>1841</v>
      </c>
      <c r="AX28" s="177"/>
      <c r="AY28" s="165"/>
      <c r="AZ28" s="165"/>
      <c r="BA28" s="182">
        <f t="shared" si="1"/>
        <v>57</v>
      </c>
      <c r="BB28" s="183"/>
    </row>
    <row r="29" spans="1:54" s="32" customFormat="1" ht="16.5" customHeight="1">
      <c r="A29" s="201">
        <v>32</v>
      </c>
      <c r="B29" s="315">
        <v>5542</v>
      </c>
      <c r="C29" s="169" t="s">
        <v>1062</v>
      </c>
      <c r="D29" s="379"/>
      <c r="E29" s="380"/>
      <c r="F29" s="380"/>
      <c r="G29" s="380"/>
      <c r="H29" s="380"/>
      <c r="I29" s="381"/>
      <c r="J29" s="457"/>
      <c r="K29" s="457"/>
      <c r="L29" s="458"/>
      <c r="M29" s="247" t="s">
        <v>564</v>
      </c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409">
        <v>57</v>
      </c>
      <c r="AV29" s="409"/>
      <c r="AW29" s="184" t="s">
        <v>1841</v>
      </c>
      <c r="AX29" s="177"/>
      <c r="AY29" s="165"/>
      <c r="AZ29" s="165"/>
      <c r="BA29" s="182">
        <f t="shared" si="1"/>
        <v>57</v>
      </c>
      <c r="BB29" s="183"/>
    </row>
    <row r="30" spans="1:54" s="32" customFormat="1" ht="16.5" customHeight="1">
      <c r="A30" s="186">
        <v>32</v>
      </c>
      <c r="B30" s="316">
        <v>5050</v>
      </c>
      <c r="C30" s="188" t="s">
        <v>1063</v>
      </c>
      <c r="D30" s="376" t="s">
        <v>1484</v>
      </c>
      <c r="E30" s="377"/>
      <c r="F30" s="377"/>
      <c r="G30" s="377"/>
      <c r="H30" s="377"/>
      <c r="I30" s="378"/>
      <c r="J30" s="376" t="s">
        <v>435</v>
      </c>
      <c r="K30" s="377"/>
      <c r="L30" s="378"/>
      <c r="M30" s="306" t="s">
        <v>462</v>
      </c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8"/>
      <c r="Y30" s="190" t="s">
        <v>1478</v>
      </c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262"/>
      <c r="AQ30" s="262"/>
      <c r="AR30" s="262"/>
      <c r="AS30" s="262"/>
      <c r="AT30" s="262"/>
      <c r="AU30" s="375">
        <v>296</v>
      </c>
      <c r="AV30" s="375"/>
      <c r="AW30" s="193" t="s">
        <v>1841</v>
      </c>
      <c r="AX30" s="193"/>
      <c r="AY30" s="194"/>
      <c r="AZ30" s="194"/>
      <c r="BA30" s="208">
        <f t="shared" si="1"/>
        <v>296</v>
      </c>
      <c r="BB30" s="197"/>
    </row>
    <row r="31" spans="1:54" s="32" customFormat="1" ht="16.5" customHeight="1">
      <c r="A31" s="186">
        <v>32</v>
      </c>
      <c r="B31" s="316">
        <v>5051</v>
      </c>
      <c r="C31" s="188" t="s">
        <v>1064</v>
      </c>
      <c r="D31" s="382"/>
      <c r="E31" s="383"/>
      <c r="F31" s="383"/>
      <c r="G31" s="383"/>
      <c r="H31" s="383"/>
      <c r="I31" s="384"/>
      <c r="J31" s="382"/>
      <c r="K31" s="383"/>
      <c r="L31" s="384"/>
      <c r="M31" s="309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5"/>
      <c r="Y31" s="194" t="s">
        <v>1479</v>
      </c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2"/>
      <c r="AQ31" s="262"/>
      <c r="AR31" s="262"/>
      <c r="AS31" s="262"/>
      <c r="AT31" s="262"/>
      <c r="AU31" s="375">
        <v>49</v>
      </c>
      <c r="AV31" s="375"/>
      <c r="AW31" s="193" t="s">
        <v>1841</v>
      </c>
      <c r="AX31" s="193"/>
      <c r="AY31" s="194"/>
      <c r="AZ31" s="194"/>
      <c r="BA31" s="208">
        <f t="shared" si="1"/>
        <v>49</v>
      </c>
      <c r="BB31" s="197"/>
    </row>
    <row r="32" spans="1:54" s="32" customFormat="1" ht="16.5" customHeight="1">
      <c r="A32" s="186">
        <v>32</v>
      </c>
      <c r="B32" s="316">
        <v>5052</v>
      </c>
      <c r="C32" s="188" t="s">
        <v>1065</v>
      </c>
      <c r="D32" s="382"/>
      <c r="E32" s="383"/>
      <c r="F32" s="383"/>
      <c r="G32" s="383"/>
      <c r="H32" s="383"/>
      <c r="I32" s="384"/>
      <c r="J32" s="382"/>
      <c r="K32" s="383"/>
      <c r="L32" s="384"/>
      <c r="M32" s="307" t="s">
        <v>1040</v>
      </c>
      <c r="N32" s="307"/>
      <c r="O32" s="310"/>
      <c r="P32" s="307"/>
      <c r="Q32" s="307"/>
      <c r="R32" s="307"/>
      <c r="S32" s="307"/>
      <c r="T32" s="307"/>
      <c r="U32" s="307"/>
      <c r="V32" s="307"/>
      <c r="W32" s="307"/>
      <c r="X32" s="308"/>
      <c r="Y32" s="190" t="s">
        <v>1478</v>
      </c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410">
        <v>148</v>
      </c>
      <c r="AV32" s="410"/>
      <c r="AW32" s="193" t="s">
        <v>1841</v>
      </c>
      <c r="AX32" s="193"/>
      <c r="AY32" s="194"/>
      <c r="AZ32" s="194"/>
      <c r="BA32" s="208">
        <f aca="true" t="shared" si="2" ref="BA32:BA54">ROUND(AU32,0)</f>
        <v>148</v>
      </c>
      <c r="BB32" s="197"/>
    </row>
    <row r="33" spans="1:54" s="32" customFormat="1" ht="16.5" customHeight="1">
      <c r="A33" s="186">
        <v>32</v>
      </c>
      <c r="B33" s="316">
        <v>5053</v>
      </c>
      <c r="C33" s="188" t="s">
        <v>1066</v>
      </c>
      <c r="D33" s="382"/>
      <c r="E33" s="383"/>
      <c r="F33" s="383"/>
      <c r="G33" s="383"/>
      <c r="H33" s="383"/>
      <c r="I33" s="384"/>
      <c r="J33" s="382"/>
      <c r="K33" s="383"/>
      <c r="L33" s="384"/>
      <c r="M33" s="194"/>
      <c r="N33" s="194"/>
      <c r="O33" s="263"/>
      <c r="P33" s="194"/>
      <c r="Q33" s="194"/>
      <c r="R33" s="194"/>
      <c r="S33" s="194"/>
      <c r="T33" s="194"/>
      <c r="U33" s="263"/>
      <c r="V33" s="263"/>
      <c r="W33" s="263"/>
      <c r="X33" s="311"/>
      <c r="Y33" s="194" t="s">
        <v>1479</v>
      </c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1"/>
      <c r="AQ33" s="261"/>
      <c r="AR33" s="261"/>
      <c r="AS33" s="261"/>
      <c r="AT33" s="261"/>
      <c r="AU33" s="410">
        <v>49</v>
      </c>
      <c r="AV33" s="410"/>
      <c r="AW33" s="193" t="s">
        <v>1841</v>
      </c>
      <c r="AX33" s="193"/>
      <c r="AY33" s="194"/>
      <c r="AZ33" s="195"/>
      <c r="BA33" s="208">
        <f t="shared" si="2"/>
        <v>49</v>
      </c>
      <c r="BB33" s="197"/>
    </row>
    <row r="34" spans="1:54" s="32" customFormat="1" ht="16.5" customHeight="1">
      <c r="A34" s="186">
        <v>32</v>
      </c>
      <c r="B34" s="316">
        <v>5054</v>
      </c>
      <c r="C34" s="188" t="s">
        <v>1067</v>
      </c>
      <c r="D34" s="382"/>
      <c r="E34" s="383"/>
      <c r="F34" s="383"/>
      <c r="G34" s="383"/>
      <c r="H34" s="383"/>
      <c r="I34" s="384"/>
      <c r="J34" s="382"/>
      <c r="K34" s="383"/>
      <c r="L34" s="384"/>
      <c r="M34" s="312" t="s">
        <v>1041</v>
      </c>
      <c r="N34" s="310"/>
      <c r="O34" s="307"/>
      <c r="P34" s="313"/>
      <c r="Q34" s="313"/>
      <c r="R34" s="313"/>
      <c r="S34" s="313"/>
      <c r="T34" s="313"/>
      <c r="U34" s="209"/>
      <c r="V34" s="209"/>
      <c r="W34" s="312"/>
      <c r="X34" s="314"/>
      <c r="Y34" s="190" t="s">
        <v>1480</v>
      </c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410">
        <v>148</v>
      </c>
      <c r="AV34" s="410"/>
      <c r="AW34" s="193" t="s">
        <v>1841</v>
      </c>
      <c r="AX34" s="193"/>
      <c r="AY34" s="194"/>
      <c r="AZ34" s="194"/>
      <c r="BA34" s="208">
        <f t="shared" si="2"/>
        <v>148</v>
      </c>
      <c r="BB34" s="197"/>
    </row>
    <row r="35" spans="1:54" s="32" customFormat="1" ht="16.5" customHeight="1">
      <c r="A35" s="186">
        <v>32</v>
      </c>
      <c r="B35" s="316">
        <v>5055</v>
      </c>
      <c r="C35" s="188" t="s">
        <v>1068</v>
      </c>
      <c r="D35" s="382"/>
      <c r="E35" s="383"/>
      <c r="F35" s="383"/>
      <c r="G35" s="383"/>
      <c r="H35" s="383"/>
      <c r="I35" s="384"/>
      <c r="J35" s="382"/>
      <c r="K35" s="383"/>
      <c r="L35" s="384"/>
      <c r="M35" s="194"/>
      <c r="N35" s="263"/>
      <c r="O35" s="194"/>
      <c r="P35" s="263"/>
      <c r="Q35" s="263"/>
      <c r="R35" s="263"/>
      <c r="S35" s="263"/>
      <c r="T35" s="263"/>
      <c r="U35" s="262"/>
      <c r="V35" s="262"/>
      <c r="W35" s="194"/>
      <c r="X35" s="195"/>
      <c r="Y35" s="194" t="s">
        <v>1479</v>
      </c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410">
        <v>49</v>
      </c>
      <c r="AV35" s="410"/>
      <c r="AW35" s="193" t="s">
        <v>1841</v>
      </c>
      <c r="AX35" s="193"/>
      <c r="AY35" s="194"/>
      <c r="AZ35" s="194"/>
      <c r="BA35" s="208">
        <f t="shared" si="2"/>
        <v>49</v>
      </c>
      <c r="BB35" s="197"/>
    </row>
    <row r="36" spans="1:54" s="32" customFormat="1" ht="16.5" customHeight="1">
      <c r="A36" s="186">
        <v>32</v>
      </c>
      <c r="B36" s="316">
        <v>5056</v>
      </c>
      <c r="C36" s="188" t="s">
        <v>1069</v>
      </c>
      <c r="D36" s="382"/>
      <c r="E36" s="383"/>
      <c r="F36" s="383"/>
      <c r="G36" s="383"/>
      <c r="H36" s="383"/>
      <c r="I36" s="384"/>
      <c r="J36" s="382"/>
      <c r="K36" s="383"/>
      <c r="L36" s="384"/>
      <c r="M36" s="312" t="s">
        <v>1035</v>
      </c>
      <c r="N36" s="310"/>
      <c r="O36" s="307"/>
      <c r="P36" s="313"/>
      <c r="Q36" s="313"/>
      <c r="R36" s="313"/>
      <c r="S36" s="313"/>
      <c r="T36" s="313"/>
      <c r="U36" s="209"/>
      <c r="V36" s="209"/>
      <c r="W36" s="312"/>
      <c r="X36" s="314"/>
      <c r="Y36" s="190" t="s">
        <v>1480</v>
      </c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410">
        <v>98</v>
      </c>
      <c r="AV36" s="410"/>
      <c r="AW36" s="193" t="s">
        <v>1841</v>
      </c>
      <c r="AX36" s="193"/>
      <c r="AY36" s="194"/>
      <c r="AZ36" s="194"/>
      <c r="BA36" s="208">
        <f t="shared" si="2"/>
        <v>98</v>
      </c>
      <c r="BB36" s="197"/>
    </row>
    <row r="37" spans="1:54" s="32" customFormat="1" ht="16.5" customHeight="1">
      <c r="A37" s="186">
        <v>32</v>
      </c>
      <c r="B37" s="316">
        <v>5057</v>
      </c>
      <c r="C37" s="188" t="s">
        <v>1070</v>
      </c>
      <c r="D37" s="382"/>
      <c r="E37" s="383"/>
      <c r="F37" s="383"/>
      <c r="G37" s="383"/>
      <c r="H37" s="383"/>
      <c r="I37" s="384"/>
      <c r="J37" s="382"/>
      <c r="K37" s="383"/>
      <c r="L37" s="384"/>
      <c r="M37" s="194"/>
      <c r="N37" s="263"/>
      <c r="O37" s="194"/>
      <c r="P37" s="263"/>
      <c r="Q37" s="263"/>
      <c r="R37" s="263"/>
      <c r="S37" s="263"/>
      <c r="T37" s="263"/>
      <c r="U37" s="262"/>
      <c r="V37" s="262"/>
      <c r="W37" s="194"/>
      <c r="X37" s="195"/>
      <c r="Y37" s="194" t="s">
        <v>1479</v>
      </c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410">
        <v>49</v>
      </c>
      <c r="AV37" s="410"/>
      <c r="AW37" s="193" t="s">
        <v>1841</v>
      </c>
      <c r="AX37" s="193"/>
      <c r="AY37" s="194"/>
      <c r="AZ37" s="194"/>
      <c r="BA37" s="208">
        <f t="shared" si="2"/>
        <v>49</v>
      </c>
      <c r="BB37" s="197"/>
    </row>
    <row r="38" spans="1:54" s="32" customFormat="1" ht="16.5" customHeight="1">
      <c r="A38" s="186">
        <v>32</v>
      </c>
      <c r="B38" s="316">
        <v>5058</v>
      </c>
      <c r="C38" s="188" t="s">
        <v>1071</v>
      </c>
      <c r="D38" s="382"/>
      <c r="E38" s="383"/>
      <c r="F38" s="383"/>
      <c r="G38" s="383"/>
      <c r="H38" s="383"/>
      <c r="I38" s="384"/>
      <c r="J38" s="382"/>
      <c r="K38" s="383"/>
      <c r="L38" s="384"/>
      <c r="M38" s="312" t="s">
        <v>1036</v>
      </c>
      <c r="N38" s="310"/>
      <c r="O38" s="307"/>
      <c r="P38" s="313"/>
      <c r="Q38" s="313"/>
      <c r="R38" s="313"/>
      <c r="S38" s="313"/>
      <c r="T38" s="313"/>
      <c r="U38" s="209"/>
      <c r="V38" s="209"/>
      <c r="W38" s="312"/>
      <c r="X38" s="314"/>
      <c r="Y38" s="190" t="s">
        <v>1480</v>
      </c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410">
        <v>73</v>
      </c>
      <c r="AV38" s="410"/>
      <c r="AW38" s="193" t="s">
        <v>1841</v>
      </c>
      <c r="AX38" s="193"/>
      <c r="AY38" s="194"/>
      <c r="AZ38" s="194"/>
      <c r="BA38" s="208">
        <f t="shared" si="2"/>
        <v>73</v>
      </c>
      <c r="BB38" s="197"/>
    </row>
    <row r="39" spans="1:54" s="32" customFormat="1" ht="16.5" customHeight="1">
      <c r="A39" s="186">
        <v>32</v>
      </c>
      <c r="B39" s="316">
        <v>5059</v>
      </c>
      <c r="C39" s="188" t="s">
        <v>1420</v>
      </c>
      <c r="D39" s="382"/>
      <c r="E39" s="383"/>
      <c r="F39" s="383"/>
      <c r="G39" s="383"/>
      <c r="H39" s="383"/>
      <c r="I39" s="384"/>
      <c r="J39" s="382"/>
      <c r="K39" s="383"/>
      <c r="L39" s="384"/>
      <c r="M39" s="194"/>
      <c r="N39" s="263"/>
      <c r="O39" s="194"/>
      <c r="P39" s="263"/>
      <c r="Q39" s="263"/>
      <c r="R39" s="263"/>
      <c r="S39" s="263"/>
      <c r="T39" s="263"/>
      <c r="U39" s="262"/>
      <c r="V39" s="262"/>
      <c r="W39" s="194"/>
      <c r="X39" s="195"/>
      <c r="Y39" s="194" t="s">
        <v>1479</v>
      </c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410">
        <v>49</v>
      </c>
      <c r="AV39" s="410"/>
      <c r="AW39" s="193" t="s">
        <v>1841</v>
      </c>
      <c r="AX39" s="193"/>
      <c r="AY39" s="194"/>
      <c r="AZ39" s="194"/>
      <c r="BA39" s="208">
        <f t="shared" si="2"/>
        <v>49</v>
      </c>
      <c r="BB39" s="197"/>
    </row>
    <row r="40" spans="1:54" s="32" customFormat="1" ht="16.5" customHeight="1">
      <c r="A40" s="186">
        <v>32</v>
      </c>
      <c r="B40" s="316">
        <v>5060</v>
      </c>
      <c r="C40" s="188" t="s">
        <v>1421</v>
      </c>
      <c r="D40" s="382"/>
      <c r="E40" s="383"/>
      <c r="F40" s="383"/>
      <c r="G40" s="383"/>
      <c r="H40" s="383"/>
      <c r="I40" s="384"/>
      <c r="J40" s="382"/>
      <c r="K40" s="383"/>
      <c r="L40" s="384"/>
      <c r="M40" s="312" t="s">
        <v>1037</v>
      </c>
      <c r="N40" s="310"/>
      <c r="O40" s="307"/>
      <c r="P40" s="313"/>
      <c r="Q40" s="313"/>
      <c r="R40" s="313"/>
      <c r="S40" s="313"/>
      <c r="T40" s="313"/>
      <c r="U40" s="209"/>
      <c r="V40" s="209"/>
      <c r="W40" s="312"/>
      <c r="X40" s="314"/>
      <c r="Y40" s="190" t="s">
        <v>1480</v>
      </c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410">
        <v>59</v>
      </c>
      <c r="AV40" s="410"/>
      <c r="AW40" s="193" t="s">
        <v>1841</v>
      </c>
      <c r="AX40" s="193"/>
      <c r="AY40" s="194"/>
      <c r="AZ40" s="194"/>
      <c r="BA40" s="208">
        <f t="shared" si="2"/>
        <v>59</v>
      </c>
      <c r="BB40" s="197"/>
    </row>
    <row r="41" spans="1:54" s="32" customFormat="1" ht="16.5" customHeight="1">
      <c r="A41" s="186">
        <v>32</v>
      </c>
      <c r="B41" s="316">
        <v>5061</v>
      </c>
      <c r="C41" s="188" t="s">
        <v>1422</v>
      </c>
      <c r="D41" s="382"/>
      <c r="E41" s="383"/>
      <c r="F41" s="383"/>
      <c r="G41" s="383"/>
      <c r="H41" s="383"/>
      <c r="I41" s="384"/>
      <c r="J41" s="382"/>
      <c r="K41" s="383"/>
      <c r="L41" s="384"/>
      <c r="M41" s="194"/>
      <c r="N41" s="263"/>
      <c r="O41" s="194"/>
      <c r="P41" s="263"/>
      <c r="Q41" s="263"/>
      <c r="R41" s="263"/>
      <c r="S41" s="263"/>
      <c r="T41" s="263"/>
      <c r="U41" s="262"/>
      <c r="V41" s="262"/>
      <c r="W41" s="194"/>
      <c r="X41" s="195"/>
      <c r="Y41" s="194" t="s">
        <v>1479</v>
      </c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410">
        <v>49</v>
      </c>
      <c r="AV41" s="410"/>
      <c r="AW41" s="193" t="s">
        <v>1841</v>
      </c>
      <c r="AX41" s="193"/>
      <c r="AY41" s="194"/>
      <c r="AZ41" s="194"/>
      <c r="BA41" s="208">
        <f t="shared" si="2"/>
        <v>49</v>
      </c>
      <c r="BB41" s="197"/>
    </row>
    <row r="42" spans="1:54" s="32" customFormat="1" ht="16.5" customHeight="1">
      <c r="A42" s="186">
        <v>32</v>
      </c>
      <c r="B42" s="316">
        <v>5062</v>
      </c>
      <c r="C42" s="188" t="s">
        <v>1423</v>
      </c>
      <c r="D42" s="382"/>
      <c r="E42" s="383"/>
      <c r="F42" s="383"/>
      <c r="G42" s="383"/>
      <c r="H42" s="383"/>
      <c r="I42" s="384"/>
      <c r="J42" s="382"/>
      <c r="K42" s="383"/>
      <c r="L42" s="384"/>
      <c r="M42" s="312" t="s">
        <v>1038</v>
      </c>
      <c r="N42" s="310"/>
      <c r="O42" s="307"/>
      <c r="P42" s="313"/>
      <c r="Q42" s="313"/>
      <c r="R42" s="313"/>
      <c r="S42" s="313"/>
      <c r="T42" s="313"/>
      <c r="U42" s="209"/>
      <c r="V42" s="209"/>
      <c r="W42" s="312"/>
      <c r="X42" s="314"/>
      <c r="Y42" s="190" t="s">
        <v>1480</v>
      </c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410">
        <v>49</v>
      </c>
      <c r="AV42" s="410"/>
      <c r="AW42" s="193" t="s">
        <v>1841</v>
      </c>
      <c r="AX42" s="193"/>
      <c r="AY42" s="194"/>
      <c r="AZ42" s="194"/>
      <c r="BA42" s="208">
        <f t="shared" si="2"/>
        <v>49</v>
      </c>
      <c r="BB42" s="197"/>
    </row>
    <row r="43" spans="1:54" s="32" customFormat="1" ht="16.5" customHeight="1">
      <c r="A43" s="186">
        <v>32</v>
      </c>
      <c r="B43" s="316">
        <v>5063</v>
      </c>
      <c r="C43" s="188" t="s">
        <v>1424</v>
      </c>
      <c r="D43" s="382"/>
      <c r="E43" s="383"/>
      <c r="F43" s="383"/>
      <c r="G43" s="383"/>
      <c r="H43" s="383"/>
      <c r="I43" s="384"/>
      <c r="J43" s="382"/>
      <c r="K43" s="383"/>
      <c r="L43" s="384"/>
      <c r="M43" s="194"/>
      <c r="N43" s="263"/>
      <c r="O43" s="194"/>
      <c r="P43" s="263"/>
      <c r="Q43" s="263"/>
      <c r="R43" s="263"/>
      <c r="S43" s="263"/>
      <c r="T43" s="263"/>
      <c r="U43" s="262"/>
      <c r="V43" s="262"/>
      <c r="W43" s="194"/>
      <c r="X43" s="195"/>
      <c r="Y43" s="194" t="s">
        <v>1479</v>
      </c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410">
        <v>49</v>
      </c>
      <c r="AV43" s="410"/>
      <c r="AW43" s="193" t="s">
        <v>1841</v>
      </c>
      <c r="AX43" s="193"/>
      <c r="AY43" s="194"/>
      <c r="AZ43" s="194"/>
      <c r="BA43" s="208">
        <f t="shared" si="2"/>
        <v>49</v>
      </c>
      <c r="BB43" s="197"/>
    </row>
    <row r="44" spans="1:54" s="32" customFormat="1" ht="16.5" customHeight="1">
      <c r="A44" s="186">
        <v>32</v>
      </c>
      <c r="B44" s="316">
        <v>5064</v>
      </c>
      <c r="C44" s="188" t="s">
        <v>1425</v>
      </c>
      <c r="D44" s="382"/>
      <c r="E44" s="383"/>
      <c r="F44" s="383"/>
      <c r="G44" s="383"/>
      <c r="H44" s="383"/>
      <c r="I44" s="384"/>
      <c r="J44" s="382"/>
      <c r="K44" s="383"/>
      <c r="L44" s="384"/>
      <c r="M44" s="190" t="s">
        <v>469</v>
      </c>
      <c r="N44" s="223"/>
      <c r="O44" s="190"/>
      <c r="P44" s="223"/>
      <c r="Q44" s="223"/>
      <c r="R44" s="223"/>
      <c r="S44" s="223"/>
      <c r="T44" s="223"/>
      <c r="U44" s="191"/>
      <c r="V44" s="191"/>
      <c r="W44" s="190"/>
      <c r="X44" s="190"/>
      <c r="Y44" s="190"/>
      <c r="Z44" s="191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410">
        <v>39</v>
      </c>
      <c r="AV44" s="410"/>
      <c r="AW44" s="193" t="s">
        <v>1841</v>
      </c>
      <c r="AX44" s="193"/>
      <c r="AY44" s="194"/>
      <c r="AZ44" s="194"/>
      <c r="BA44" s="208">
        <f t="shared" si="2"/>
        <v>39</v>
      </c>
      <c r="BB44" s="197"/>
    </row>
    <row r="45" spans="1:54" s="32" customFormat="1" ht="16.5" customHeight="1">
      <c r="A45" s="186">
        <v>32</v>
      </c>
      <c r="B45" s="316">
        <v>5065</v>
      </c>
      <c r="C45" s="188" t="s">
        <v>1426</v>
      </c>
      <c r="D45" s="382"/>
      <c r="E45" s="383"/>
      <c r="F45" s="383"/>
      <c r="G45" s="383"/>
      <c r="H45" s="383"/>
      <c r="I45" s="384"/>
      <c r="J45" s="382"/>
      <c r="K45" s="383"/>
      <c r="L45" s="384"/>
      <c r="M45" s="194" t="s">
        <v>470</v>
      </c>
      <c r="N45" s="263"/>
      <c r="O45" s="194"/>
      <c r="P45" s="263"/>
      <c r="Q45" s="263"/>
      <c r="R45" s="263"/>
      <c r="S45" s="263"/>
      <c r="T45" s="263"/>
      <c r="U45" s="262"/>
      <c r="V45" s="262"/>
      <c r="W45" s="194"/>
      <c r="X45" s="190"/>
      <c r="Y45" s="190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  <c r="AS45" s="257"/>
      <c r="AT45" s="257"/>
      <c r="AU45" s="410">
        <v>29</v>
      </c>
      <c r="AV45" s="410"/>
      <c r="AW45" s="193" t="s">
        <v>1841</v>
      </c>
      <c r="AX45" s="193"/>
      <c r="AY45" s="194"/>
      <c r="AZ45" s="194"/>
      <c r="BA45" s="208">
        <f t="shared" si="2"/>
        <v>29</v>
      </c>
      <c r="BB45" s="197"/>
    </row>
    <row r="46" spans="1:54" s="32" customFormat="1" ht="16.5" customHeight="1">
      <c r="A46" s="186">
        <v>32</v>
      </c>
      <c r="B46" s="316">
        <v>5066</v>
      </c>
      <c r="C46" s="188" t="s">
        <v>1427</v>
      </c>
      <c r="D46" s="382"/>
      <c r="E46" s="383"/>
      <c r="F46" s="383"/>
      <c r="G46" s="383"/>
      <c r="H46" s="383"/>
      <c r="I46" s="384"/>
      <c r="J46" s="382"/>
      <c r="K46" s="383"/>
      <c r="L46" s="384"/>
      <c r="M46" s="194" t="s">
        <v>471</v>
      </c>
      <c r="N46" s="263"/>
      <c r="O46" s="194"/>
      <c r="P46" s="263"/>
      <c r="Q46" s="263"/>
      <c r="R46" s="263"/>
      <c r="S46" s="263"/>
      <c r="T46" s="263"/>
      <c r="U46" s="262"/>
      <c r="V46" s="262"/>
      <c r="W46" s="194"/>
      <c r="X46" s="190"/>
      <c r="Y46" s="190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  <c r="AN46" s="257"/>
      <c r="AO46" s="257"/>
      <c r="AP46" s="257"/>
      <c r="AQ46" s="257"/>
      <c r="AR46" s="257"/>
      <c r="AS46" s="257"/>
      <c r="AT46" s="257"/>
      <c r="AU46" s="410">
        <v>26</v>
      </c>
      <c r="AV46" s="410"/>
      <c r="AW46" s="193" t="s">
        <v>1841</v>
      </c>
      <c r="AX46" s="193"/>
      <c r="AY46" s="194"/>
      <c r="AZ46" s="194"/>
      <c r="BA46" s="208">
        <f t="shared" si="2"/>
        <v>26</v>
      </c>
      <c r="BB46" s="197"/>
    </row>
    <row r="47" spans="1:54" s="32" customFormat="1" ht="16.5" customHeight="1">
      <c r="A47" s="186">
        <v>32</v>
      </c>
      <c r="B47" s="316">
        <v>5067</v>
      </c>
      <c r="C47" s="188" t="s">
        <v>1428</v>
      </c>
      <c r="D47" s="382"/>
      <c r="E47" s="383"/>
      <c r="F47" s="383"/>
      <c r="G47" s="383"/>
      <c r="H47" s="383"/>
      <c r="I47" s="384"/>
      <c r="J47" s="382"/>
      <c r="K47" s="383"/>
      <c r="L47" s="384"/>
      <c r="M47" s="194" t="s">
        <v>472</v>
      </c>
      <c r="N47" s="263"/>
      <c r="O47" s="194"/>
      <c r="P47" s="263"/>
      <c r="Q47" s="263"/>
      <c r="R47" s="263"/>
      <c r="S47" s="263"/>
      <c r="T47" s="263"/>
      <c r="U47" s="262"/>
      <c r="V47" s="262"/>
      <c r="W47" s="194"/>
      <c r="X47" s="190"/>
      <c r="Y47" s="190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7"/>
      <c r="AR47" s="257"/>
      <c r="AS47" s="257"/>
      <c r="AT47" s="257"/>
      <c r="AU47" s="410">
        <v>23</v>
      </c>
      <c r="AV47" s="410"/>
      <c r="AW47" s="193" t="s">
        <v>1841</v>
      </c>
      <c r="AX47" s="193"/>
      <c r="AY47" s="194"/>
      <c r="AZ47" s="194"/>
      <c r="BA47" s="208">
        <f t="shared" si="2"/>
        <v>23</v>
      </c>
      <c r="BB47" s="197"/>
    </row>
    <row r="48" spans="1:54" s="32" customFormat="1" ht="16.5" customHeight="1">
      <c r="A48" s="186">
        <v>32</v>
      </c>
      <c r="B48" s="316">
        <v>5068</v>
      </c>
      <c r="C48" s="188" t="s">
        <v>1429</v>
      </c>
      <c r="D48" s="382"/>
      <c r="E48" s="383"/>
      <c r="F48" s="383"/>
      <c r="G48" s="383"/>
      <c r="H48" s="383"/>
      <c r="I48" s="384"/>
      <c r="J48" s="382"/>
      <c r="K48" s="383"/>
      <c r="L48" s="384"/>
      <c r="M48" s="194" t="s">
        <v>473</v>
      </c>
      <c r="N48" s="263"/>
      <c r="O48" s="194"/>
      <c r="P48" s="263"/>
      <c r="Q48" s="263"/>
      <c r="R48" s="263"/>
      <c r="S48" s="263"/>
      <c r="T48" s="263"/>
      <c r="U48" s="262"/>
      <c r="V48" s="262"/>
      <c r="W48" s="194"/>
      <c r="X48" s="190"/>
      <c r="Y48" s="190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  <c r="AT48" s="257"/>
      <c r="AU48" s="410">
        <v>20</v>
      </c>
      <c r="AV48" s="410"/>
      <c r="AW48" s="193" t="s">
        <v>1841</v>
      </c>
      <c r="AX48" s="193"/>
      <c r="AY48" s="194"/>
      <c r="AZ48" s="194"/>
      <c r="BA48" s="208">
        <f t="shared" si="2"/>
        <v>20</v>
      </c>
      <c r="BB48" s="197"/>
    </row>
    <row r="49" spans="1:54" s="32" customFormat="1" ht="16.5" customHeight="1">
      <c r="A49" s="186">
        <v>32</v>
      </c>
      <c r="B49" s="316">
        <v>5069</v>
      </c>
      <c r="C49" s="188" t="s">
        <v>1430</v>
      </c>
      <c r="D49" s="382"/>
      <c r="E49" s="383"/>
      <c r="F49" s="383"/>
      <c r="G49" s="383"/>
      <c r="H49" s="383"/>
      <c r="I49" s="384"/>
      <c r="J49" s="382"/>
      <c r="K49" s="383"/>
      <c r="L49" s="384"/>
      <c r="M49" s="194" t="s">
        <v>474</v>
      </c>
      <c r="N49" s="263"/>
      <c r="O49" s="194"/>
      <c r="P49" s="263"/>
      <c r="Q49" s="263"/>
      <c r="R49" s="263"/>
      <c r="S49" s="263"/>
      <c r="T49" s="263"/>
      <c r="U49" s="262"/>
      <c r="V49" s="262"/>
      <c r="W49" s="194"/>
      <c r="X49" s="190"/>
      <c r="Y49" s="190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257"/>
      <c r="AT49" s="257"/>
      <c r="AU49" s="410">
        <v>17</v>
      </c>
      <c r="AV49" s="410"/>
      <c r="AW49" s="193" t="s">
        <v>1841</v>
      </c>
      <c r="AX49" s="193"/>
      <c r="AY49" s="194"/>
      <c r="AZ49" s="194"/>
      <c r="BA49" s="208">
        <f t="shared" si="2"/>
        <v>17</v>
      </c>
      <c r="BB49" s="197"/>
    </row>
    <row r="50" spans="1:54" s="32" customFormat="1" ht="16.5" customHeight="1">
      <c r="A50" s="186">
        <v>32</v>
      </c>
      <c r="B50" s="316">
        <v>5070</v>
      </c>
      <c r="C50" s="188" t="s">
        <v>1431</v>
      </c>
      <c r="D50" s="382"/>
      <c r="E50" s="383"/>
      <c r="F50" s="383"/>
      <c r="G50" s="383"/>
      <c r="H50" s="383"/>
      <c r="I50" s="384"/>
      <c r="J50" s="379"/>
      <c r="K50" s="380"/>
      <c r="L50" s="381"/>
      <c r="M50" s="194" t="s">
        <v>475</v>
      </c>
      <c r="N50" s="263"/>
      <c r="O50" s="194"/>
      <c r="P50" s="263"/>
      <c r="Q50" s="263"/>
      <c r="R50" s="263"/>
      <c r="S50" s="263"/>
      <c r="T50" s="263"/>
      <c r="U50" s="262"/>
      <c r="V50" s="262"/>
      <c r="W50" s="194"/>
      <c r="X50" s="190"/>
      <c r="Y50" s="190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7"/>
      <c r="AT50" s="257"/>
      <c r="AU50" s="410">
        <v>14</v>
      </c>
      <c r="AV50" s="410"/>
      <c r="AW50" s="193" t="s">
        <v>1841</v>
      </c>
      <c r="AX50" s="193"/>
      <c r="AY50" s="194"/>
      <c r="AZ50" s="194"/>
      <c r="BA50" s="208">
        <f t="shared" si="2"/>
        <v>14</v>
      </c>
      <c r="BB50" s="197"/>
    </row>
    <row r="51" spans="1:54" s="32" customFormat="1" ht="16.5" customHeight="1">
      <c r="A51" s="186">
        <v>32</v>
      </c>
      <c r="B51" s="316">
        <v>5071</v>
      </c>
      <c r="C51" s="188" t="s">
        <v>1432</v>
      </c>
      <c r="D51" s="382"/>
      <c r="E51" s="383"/>
      <c r="F51" s="383"/>
      <c r="G51" s="383"/>
      <c r="H51" s="383"/>
      <c r="I51" s="384"/>
      <c r="J51" s="450" t="s">
        <v>1100</v>
      </c>
      <c r="K51" s="451"/>
      <c r="L51" s="452"/>
      <c r="M51" s="306" t="s">
        <v>1702</v>
      </c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8"/>
      <c r="Y51" s="190" t="s">
        <v>1478</v>
      </c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257"/>
      <c r="AR51" s="257"/>
      <c r="AS51" s="257"/>
      <c r="AT51" s="257"/>
      <c r="AU51" s="410">
        <v>148</v>
      </c>
      <c r="AV51" s="410"/>
      <c r="AW51" s="193" t="s">
        <v>1841</v>
      </c>
      <c r="AX51" s="193"/>
      <c r="AY51" s="194"/>
      <c r="AZ51" s="194"/>
      <c r="BA51" s="196">
        <f t="shared" si="2"/>
        <v>148</v>
      </c>
      <c r="BB51" s="197"/>
    </row>
    <row r="52" spans="1:54" s="32" customFormat="1" ht="16.5" customHeight="1">
      <c r="A52" s="186">
        <v>32</v>
      </c>
      <c r="B52" s="316">
        <v>5072</v>
      </c>
      <c r="C52" s="188" t="s">
        <v>1433</v>
      </c>
      <c r="D52" s="382"/>
      <c r="E52" s="383"/>
      <c r="F52" s="383"/>
      <c r="G52" s="383"/>
      <c r="H52" s="383"/>
      <c r="I52" s="384"/>
      <c r="J52" s="453"/>
      <c r="K52" s="454"/>
      <c r="L52" s="455"/>
      <c r="M52" s="309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5"/>
      <c r="Y52" s="194" t="s">
        <v>1479</v>
      </c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57"/>
      <c r="AR52" s="257"/>
      <c r="AS52" s="257"/>
      <c r="AT52" s="257"/>
      <c r="AU52" s="410">
        <v>49</v>
      </c>
      <c r="AV52" s="410"/>
      <c r="AW52" s="193" t="s">
        <v>1841</v>
      </c>
      <c r="AX52" s="193"/>
      <c r="AY52" s="194"/>
      <c r="AZ52" s="195"/>
      <c r="BA52" s="196">
        <f t="shared" si="2"/>
        <v>49</v>
      </c>
      <c r="BB52" s="197"/>
    </row>
    <row r="53" spans="1:54" s="32" customFormat="1" ht="16.5" customHeight="1">
      <c r="A53" s="186">
        <v>32</v>
      </c>
      <c r="B53" s="316">
        <v>5073</v>
      </c>
      <c r="C53" s="188" t="s">
        <v>1434</v>
      </c>
      <c r="D53" s="382"/>
      <c r="E53" s="383"/>
      <c r="F53" s="383"/>
      <c r="G53" s="383"/>
      <c r="H53" s="383"/>
      <c r="I53" s="384"/>
      <c r="J53" s="453"/>
      <c r="K53" s="454"/>
      <c r="L53" s="455"/>
      <c r="M53" s="306" t="s">
        <v>562</v>
      </c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36"/>
      <c r="Y53" s="190" t="s">
        <v>1480</v>
      </c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410">
        <v>148</v>
      </c>
      <c r="AV53" s="410"/>
      <c r="AW53" s="193" t="s">
        <v>1841</v>
      </c>
      <c r="AX53" s="193"/>
      <c r="AY53" s="194"/>
      <c r="AZ53" s="194"/>
      <c r="BA53" s="196">
        <f t="shared" si="2"/>
        <v>148</v>
      </c>
      <c r="BB53" s="197"/>
    </row>
    <row r="54" spans="1:54" s="32" customFormat="1" ht="16.5" customHeight="1">
      <c r="A54" s="186">
        <v>32</v>
      </c>
      <c r="B54" s="316">
        <v>5074</v>
      </c>
      <c r="C54" s="188" t="s">
        <v>1435</v>
      </c>
      <c r="D54" s="382"/>
      <c r="E54" s="383"/>
      <c r="F54" s="383"/>
      <c r="G54" s="383"/>
      <c r="H54" s="383"/>
      <c r="I54" s="384"/>
      <c r="J54" s="453"/>
      <c r="K54" s="454"/>
      <c r="L54" s="455"/>
      <c r="M54" s="309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337"/>
      <c r="Y54" s="194" t="s">
        <v>1479</v>
      </c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57"/>
      <c r="AK54" s="257"/>
      <c r="AL54" s="257"/>
      <c r="AM54" s="257"/>
      <c r="AN54" s="257"/>
      <c r="AO54" s="257"/>
      <c r="AP54" s="257"/>
      <c r="AQ54" s="257"/>
      <c r="AR54" s="257"/>
      <c r="AS54" s="257"/>
      <c r="AT54" s="257"/>
      <c r="AU54" s="410">
        <v>49</v>
      </c>
      <c r="AV54" s="410"/>
      <c r="AW54" s="193" t="s">
        <v>1841</v>
      </c>
      <c r="AX54" s="193"/>
      <c r="AY54" s="194"/>
      <c r="AZ54" s="194"/>
      <c r="BA54" s="196">
        <f t="shared" si="2"/>
        <v>49</v>
      </c>
      <c r="BB54" s="197"/>
    </row>
    <row r="55" spans="1:54" s="32" customFormat="1" ht="16.5" customHeight="1">
      <c r="A55" s="186">
        <v>32</v>
      </c>
      <c r="B55" s="316">
        <v>5075</v>
      </c>
      <c r="C55" s="188" t="s">
        <v>1436</v>
      </c>
      <c r="D55" s="382"/>
      <c r="E55" s="383"/>
      <c r="F55" s="383"/>
      <c r="G55" s="383"/>
      <c r="H55" s="383"/>
      <c r="I55" s="384"/>
      <c r="J55" s="453"/>
      <c r="K55" s="454"/>
      <c r="L55" s="455"/>
      <c r="M55" s="306" t="s">
        <v>563</v>
      </c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36"/>
      <c r="Y55" s="190" t="s">
        <v>1480</v>
      </c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410">
        <v>73</v>
      </c>
      <c r="AV55" s="410"/>
      <c r="AW55" s="193" t="s">
        <v>1841</v>
      </c>
      <c r="AX55" s="193"/>
      <c r="AY55" s="194"/>
      <c r="AZ55" s="194"/>
      <c r="BA55" s="196">
        <f>ROUND(AU55,0)</f>
        <v>73</v>
      </c>
      <c r="BB55" s="197"/>
    </row>
    <row r="56" spans="1:54" s="32" customFormat="1" ht="16.5" customHeight="1">
      <c r="A56" s="186">
        <v>32</v>
      </c>
      <c r="B56" s="316">
        <v>5076</v>
      </c>
      <c r="C56" s="188" t="s">
        <v>1437</v>
      </c>
      <c r="D56" s="382"/>
      <c r="E56" s="383"/>
      <c r="F56" s="383"/>
      <c r="G56" s="383"/>
      <c r="H56" s="383"/>
      <c r="I56" s="384"/>
      <c r="J56" s="453"/>
      <c r="K56" s="454"/>
      <c r="L56" s="455"/>
      <c r="M56" s="338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337"/>
      <c r="Y56" s="194" t="s">
        <v>1479</v>
      </c>
      <c r="Z56" s="257"/>
      <c r="AA56" s="257"/>
      <c r="AB56" s="257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  <c r="AM56" s="257"/>
      <c r="AN56" s="257"/>
      <c r="AO56" s="257"/>
      <c r="AP56" s="257"/>
      <c r="AQ56" s="257"/>
      <c r="AR56" s="257"/>
      <c r="AS56" s="257"/>
      <c r="AT56" s="257"/>
      <c r="AU56" s="410">
        <v>49</v>
      </c>
      <c r="AV56" s="410"/>
      <c r="AW56" s="193" t="s">
        <v>1841</v>
      </c>
      <c r="AX56" s="193"/>
      <c r="AY56" s="194"/>
      <c r="AZ56" s="194"/>
      <c r="BA56" s="196">
        <f>ROUND(AU56,0)</f>
        <v>49</v>
      </c>
      <c r="BB56" s="197"/>
    </row>
    <row r="57" spans="1:54" s="32" customFormat="1" ht="16.5" customHeight="1">
      <c r="A57" s="186">
        <v>32</v>
      </c>
      <c r="B57" s="316">
        <v>5077</v>
      </c>
      <c r="C57" s="188" t="s">
        <v>1438</v>
      </c>
      <c r="D57" s="382"/>
      <c r="E57" s="383"/>
      <c r="F57" s="383"/>
      <c r="G57" s="383"/>
      <c r="H57" s="383"/>
      <c r="I57" s="384"/>
      <c r="J57" s="453"/>
      <c r="K57" s="454"/>
      <c r="L57" s="455"/>
      <c r="M57" s="306" t="s">
        <v>564</v>
      </c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262"/>
      <c r="Y57" s="262"/>
      <c r="Z57" s="262"/>
      <c r="AA57" s="262"/>
      <c r="AB57" s="262"/>
      <c r="AC57" s="262"/>
      <c r="AD57" s="262"/>
      <c r="AE57" s="262"/>
      <c r="AF57" s="262"/>
      <c r="AG57" s="262"/>
      <c r="AH57" s="262"/>
      <c r="AI57" s="262"/>
      <c r="AJ57" s="262"/>
      <c r="AK57" s="262"/>
      <c r="AL57" s="262"/>
      <c r="AM57" s="262"/>
      <c r="AN57" s="262"/>
      <c r="AO57" s="262"/>
      <c r="AP57" s="262"/>
      <c r="AQ57" s="262"/>
      <c r="AR57" s="262"/>
      <c r="AS57" s="262"/>
      <c r="AT57" s="262"/>
      <c r="AU57" s="410">
        <v>49</v>
      </c>
      <c r="AV57" s="410"/>
      <c r="AW57" s="192" t="s">
        <v>1841</v>
      </c>
      <c r="AX57" s="193"/>
      <c r="AY57" s="194"/>
      <c r="AZ57" s="194"/>
      <c r="BA57" s="196">
        <f aca="true" t="shared" si="3" ref="BA57:BA68">ROUND(AU57,0)</f>
        <v>49</v>
      </c>
      <c r="BB57" s="197"/>
    </row>
    <row r="58" spans="1:54" s="32" customFormat="1" ht="16.5" customHeight="1">
      <c r="A58" s="186">
        <v>32</v>
      </c>
      <c r="B58" s="316">
        <v>5078</v>
      </c>
      <c r="C58" s="188" t="s">
        <v>1439</v>
      </c>
      <c r="D58" s="382"/>
      <c r="E58" s="383"/>
      <c r="F58" s="383"/>
      <c r="G58" s="383"/>
      <c r="H58" s="383"/>
      <c r="I58" s="384"/>
      <c r="J58" s="453"/>
      <c r="K58" s="454"/>
      <c r="L58" s="455"/>
      <c r="M58" s="306" t="s">
        <v>565</v>
      </c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262"/>
      <c r="Y58" s="262"/>
      <c r="Z58" s="262"/>
      <c r="AA58" s="262"/>
      <c r="AB58" s="262"/>
      <c r="AC58" s="262"/>
      <c r="AD58" s="262"/>
      <c r="AE58" s="262"/>
      <c r="AF58" s="262"/>
      <c r="AG58" s="262"/>
      <c r="AH58" s="262"/>
      <c r="AI58" s="262"/>
      <c r="AJ58" s="262"/>
      <c r="AK58" s="262"/>
      <c r="AL58" s="262"/>
      <c r="AM58" s="262"/>
      <c r="AN58" s="262"/>
      <c r="AO58" s="262"/>
      <c r="AP58" s="262"/>
      <c r="AQ58" s="262"/>
      <c r="AR58" s="262"/>
      <c r="AS58" s="262"/>
      <c r="AT58" s="262"/>
      <c r="AU58" s="410">
        <v>39</v>
      </c>
      <c r="AV58" s="410"/>
      <c r="AW58" s="192" t="s">
        <v>1841</v>
      </c>
      <c r="AX58" s="193"/>
      <c r="AY58" s="194"/>
      <c r="AZ58" s="194"/>
      <c r="BA58" s="196">
        <f t="shared" si="3"/>
        <v>39</v>
      </c>
      <c r="BB58" s="197"/>
    </row>
    <row r="59" spans="1:54" s="32" customFormat="1" ht="16.5" customHeight="1">
      <c r="A59" s="201">
        <v>32</v>
      </c>
      <c r="B59" s="317">
        <v>5079</v>
      </c>
      <c r="C59" s="169" t="s">
        <v>1440</v>
      </c>
      <c r="D59" s="382"/>
      <c r="E59" s="383"/>
      <c r="F59" s="383"/>
      <c r="G59" s="383"/>
      <c r="H59" s="383"/>
      <c r="I59" s="384"/>
      <c r="J59" s="453"/>
      <c r="K59" s="454"/>
      <c r="L59" s="455"/>
      <c r="M59" s="247" t="s">
        <v>566</v>
      </c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409">
        <v>29</v>
      </c>
      <c r="AV59" s="409"/>
      <c r="AW59" s="184" t="s">
        <v>1841</v>
      </c>
      <c r="AX59" s="177"/>
      <c r="AY59" s="165"/>
      <c r="AZ59" s="165"/>
      <c r="BA59" s="182">
        <f t="shared" si="3"/>
        <v>29</v>
      </c>
      <c r="BB59" s="183"/>
    </row>
    <row r="60" spans="1:54" s="32" customFormat="1" ht="16.5" customHeight="1">
      <c r="A60" s="201">
        <v>32</v>
      </c>
      <c r="B60" s="317">
        <v>5080</v>
      </c>
      <c r="C60" s="169" t="s">
        <v>1441</v>
      </c>
      <c r="D60" s="382"/>
      <c r="E60" s="383"/>
      <c r="F60" s="383"/>
      <c r="G60" s="383"/>
      <c r="H60" s="383"/>
      <c r="I60" s="384"/>
      <c r="J60" s="453"/>
      <c r="K60" s="454"/>
      <c r="L60" s="455"/>
      <c r="M60" s="247" t="s">
        <v>567</v>
      </c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409">
        <v>26</v>
      </c>
      <c r="AV60" s="409"/>
      <c r="AW60" s="184" t="s">
        <v>1841</v>
      </c>
      <c r="AX60" s="177"/>
      <c r="AY60" s="165"/>
      <c r="AZ60" s="165"/>
      <c r="BA60" s="182">
        <f t="shared" si="3"/>
        <v>26</v>
      </c>
      <c r="BB60" s="183"/>
    </row>
    <row r="61" spans="1:54" s="32" customFormat="1" ht="16.5" customHeight="1">
      <c r="A61" s="201">
        <v>32</v>
      </c>
      <c r="B61" s="317">
        <v>5081</v>
      </c>
      <c r="C61" s="169" t="s">
        <v>1442</v>
      </c>
      <c r="D61" s="382"/>
      <c r="E61" s="383"/>
      <c r="F61" s="383"/>
      <c r="G61" s="383"/>
      <c r="H61" s="383"/>
      <c r="I61" s="384"/>
      <c r="J61" s="453"/>
      <c r="K61" s="454"/>
      <c r="L61" s="455"/>
      <c r="M61" s="247" t="s">
        <v>568</v>
      </c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409">
        <v>23</v>
      </c>
      <c r="AV61" s="409"/>
      <c r="AW61" s="184" t="s">
        <v>1841</v>
      </c>
      <c r="AX61" s="177"/>
      <c r="AY61" s="165"/>
      <c r="AZ61" s="165"/>
      <c r="BA61" s="182">
        <f t="shared" si="3"/>
        <v>23</v>
      </c>
      <c r="BB61" s="183"/>
    </row>
    <row r="62" spans="1:54" s="32" customFormat="1" ht="16.5" customHeight="1">
      <c r="A62" s="201">
        <v>32</v>
      </c>
      <c r="B62" s="317">
        <v>5082</v>
      </c>
      <c r="C62" s="169" t="s">
        <v>1443</v>
      </c>
      <c r="D62" s="382"/>
      <c r="E62" s="383"/>
      <c r="F62" s="383"/>
      <c r="G62" s="383"/>
      <c r="H62" s="383"/>
      <c r="I62" s="384"/>
      <c r="J62" s="453"/>
      <c r="K62" s="454"/>
      <c r="L62" s="455"/>
      <c r="M62" s="247" t="s">
        <v>569</v>
      </c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409">
        <v>20</v>
      </c>
      <c r="AV62" s="409"/>
      <c r="AW62" s="184" t="s">
        <v>1841</v>
      </c>
      <c r="AX62" s="177"/>
      <c r="AY62" s="165"/>
      <c r="AZ62" s="165"/>
      <c r="BA62" s="182">
        <f t="shared" si="3"/>
        <v>20</v>
      </c>
      <c r="BB62" s="183"/>
    </row>
    <row r="63" spans="1:54" s="32" customFormat="1" ht="16.5" customHeight="1">
      <c r="A63" s="201">
        <v>32</v>
      </c>
      <c r="B63" s="317">
        <v>5083</v>
      </c>
      <c r="C63" s="169" t="s">
        <v>1444</v>
      </c>
      <c r="D63" s="382"/>
      <c r="E63" s="383"/>
      <c r="F63" s="383"/>
      <c r="G63" s="383"/>
      <c r="H63" s="383"/>
      <c r="I63" s="384"/>
      <c r="J63" s="453"/>
      <c r="K63" s="454"/>
      <c r="L63" s="455"/>
      <c r="M63" s="247" t="s">
        <v>570</v>
      </c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409">
        <v>17</v>
      </c>
      <c r="AV63" s="409"/>
      <c r="AW63" s="184" t="s">
        <v>1841</v>
      </c>
      <c r="AX63" s="177"/>
      <c r="AY63" s="165"/>
      <c r="AZ63" s="165"/>
      <c r="BA63" s="182">
        <f t="shared" si="3"/>
        <v>17</v>
      </c>
      <c r="BB63" s="183"/>
    </row>
    <row r="64" spans="1:54" s="32" customFormat="1" ht="16.5" customHeight="1">
      <c r="A64" s="201">
        <v>32</v>
      </c>
      <c r="B64" s="317">
        <v>5084</v>
      </c>
      <c r="C64" s="169" t="s">
        <v>1445</v>
      </c>
      <c r="D64" s="379"/>
      <c r="E64" s="380"/>
      <c r="F64" s="380"/>
      <c r="G64" s="380"/>
      <c r="H64" s="380"/>
      <c r="I64" s="381"/>
      <c r="J64" s="456"/>
      <c r="K64" s="457"/>
      <c r="L64" s="458"/>
      <c r="M64" s="200" t="s">
        <v>571</v>
      </c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409">
        <v>14</v>
      </c>
      <c r="AV64" s="409"/>
      <c r="AW64" s="184" t="s">
        <v>1841</v>
      </c>
      <c r="AX64" s="177"/>
      <c r="AY64" s="165"/>
      <c r="AZ64" s="165"/>
      <c r="BA64" s="182">
        <f t="shared" si="3"/>
        <v>14</v>
      </c>
      <c r="BB64" s="183"/>
    </row>
    <row r="65" spans="1:54" s="32" customFormat="1" ht="16.5" customHeight="1">
      <c r="A65" s="41">
        <v>32</v>
      </c>
      <c r="B65" s="42">
        <v>5320</v>
      </c>
      <c r="C65" s="43" t="s">
        <v>662</v>
      </c>
      <c r="D65" s="376" t="s">
        <v>1123</v>
      </c>
      <c r="E65" s="377"/>
      <c r="F65" s="377"/>
      <c r="G65" s="377"/>
      <c r="H65" s="377"/>
      <c r="I65" s="378"/>
      <c r="J65" s="71" t="s">
        <v>1124</v>
      </c>
      <c r="K65" s="72"/>
      <c r="L65" s="73"/>
      <c r="M65" s="72"/>
      <c r="N65" s="72"/>
      <c r="O65" s="72"/>
      <c r="P65" s="72"/>
      <c r="Q65" s="72"/>
      <c r="R65" s="77"/>
      <c r="S65" s="77"/>
      <c r="T65" s="73"/>
      <c r="U65" s="73"/>
      <c r="V65" s="73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385">
        <v>143</v>
      </c>
      <c r="AV65" s="385"/>
      <c r="AW65" s="75" t="s">
        <v>1841</v>
      </c>
      <c r="AX65" s="75"/>
      <c r="AY65" s="38"/>
      <c r="AZ65" s="38"/>
      <c r="BA65" s="50">
        <f t="shared" si="3"/>
        <v>143</v>
      </c>
      <c r="BB65" s="51"/>
    </row>
    <row r="66" spans="1:54" s="32" customFormat="1" ht="16.5" customHeight="1">
      <c r="A66" s="41">
        <v>32</v>
      </c>
      <c r="B66" s="42">
        <v>5321</v>
      </c>
      <c r="C66" s="43" t="s">
        <v>663</v>
      </c>
      <c r="D66" s="382"/>
      <c r="E66" s="383"/>
      <c r="F66" s="383"/>
      <c r="G66" s="383"/>
      <c r="H66" s="383"/>
      <c r="I66" s="384"/>
      <c r="J66" s="62" t="s">
        <v>1126</v>
      </c>
      <c r="K66" s="37"/>
      <c r="L66" s="38"/>
      <c r="M66" s="37"/>
      <c r="N66" s="37"/>
      <c r="O66" s="37"/>
      <c r="P66" s="37"/>
      <c r="Q66" s="37"/>
      <c r="R66" s="63"/>
      <c r="S66" s="63"/>
      <c r="T66" s="38"/>
      <c r="U66" s="38"/>
      <c r="V66" s="73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385">
        <v>171</v>
      </c>
      <c r="AV66" s="385"/>
      <c r="AW66" s="75" t="s">
        <v>1841</v>
      </c>
      <c r="AX66" s="75"/>
      <c r="AY66" s="38"/>
      <c r="AZ66" s="38"/>
      <c r="BA66" s="50">
        <f t="shared" si="3"/>
        <v>171</v>
      </c>
      <c r="BB66" s="51"/>
    </row>
    <row r="67" spans="1:54" s="32" customFormat="1" ht="16.5" customHeight="1">
      <c r="A67" s="41">
        <v>32</v>
      </c>
      <c r="B67" s="42">
        <v>5110</v>
      </c>
      <c r="C67" s="43" t="s">
        <v>664</v>
      </c>
      <c r="D67" s="132" t="s">
        <v>748</v>
      </c>
      <c r="E67" s="80"/>
      <c r="F67" s="80"/>
      <c r="G67" s="80"/>
      <c r="H67" s="80"/>
      <c r="I67" s="80"/>
      <c r="J67" s="38"/>
      <c r="K67" s="37"/>
      <c r="L67" s="38"/>
      <c r="M67" s="37"/>
      <c r="N67" s="37"/>
      <c r="O67" s="37"/>
      <c r="P67" s="37"/>
      <c r="Q67" s="37"/>
      <c r="R67" s="63"/>
      <c r="S67" s="63"/>
      <c r="T67" s="38"/>
      <c r="U67" s="38"/>
      <c r="V67" s="73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385">
        <v>111</v>
      </c>
      <c r="AV67" s="385"/>
      <c r="AW67" s="75" t="s">
        <v>1841</v>
      </c>
      <c r="AX67" s="75"/>
      <c r="AY67" s="38"/>
      <c r="AZ67" s="38"/>
      <c r="BA67" s="50">
        <f t="shared" si="3"/>
        <v>111</v>
      </c>
      <c r="BB67" s="51"/>
    </row>
    <row r="68" spans="1:54" s="32" customFormat="1" ht="16.5" customHeight="1">
      <c r="A68" s="41">
        <v>32</v>
      </c>
      <c r="B68" s="42">
        <v>5300</v>
      </c>
      <c r="C68" s="43" t="s">
        <v>665</v>
      </c>
      <c r="D68" s="132" t="s">
        <v>1782</v>
      </c>
      <c r="E68" s="80"/>
      <c r="F68" s="80"/>
      <c r="G68" s="80"/>
      <c r="H68" s="80"/>
      <c r="I68" s="80"/>
      <c r="J68" s="38"/>
      <c r="K68" s="37"/>
      <c r="L68" s="38"/>
      <c r="M68" s="37"/>
      <c r="N68" s="37"/>
      <c r="O68" s="37"/>
      <c r="P68" s="37"/>
      <c r="Q68" s="37"/>
      <c r="R68" s="63"/>
      <c r="S68" s="63"/>
      <c r="T68" s="38"/>
      <c r="U68" s="38"/>
      <c r="V68" s="73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385">
        <v>78</v>
      </c>
      <c r="AV68" s="385"/>
      <c r="AW68" s="75" t="s">
        <v>1841</v>
      </c>
      <c r="AX68" s="75"/>
      <c r="AY68" s="38"/>
      <c r="AZ68" s="38"/>
      <c r="BA68" s="76">
        <f t="shared" si="3"/>
        <v>78</v>
      </c>
      <c r="BB68" s="81"/>
    </row>
  </sheetData>
  <sheetProtection/>
  <mergeCells count="69">
    <mergeCell ref="D30:I64"/>
    <mergeCell ref="J30:L50"/>
    <mergeCell ref="AU7:AV7"/>
    <mergeCell ref="AU8:AV8"/>
    <mergeCell ref="D7:I29"/>
    <mergeCell ref="J7:L22"/>
    <mergeCell ref="AU23:AV23"/>
    <mergeCell ref="AU24:AV24"/>
    <mergeCell ref="J23:L29"/>
    <mergeCell ref="J51:L64"/>
    <mergeCell ref="D65:I66"/>
    <mergeCell ref="AU41:AV41"/>
    <mergeCell ref="AU42:AV42"/>
    <mergeCell ref="AU43:AV43"/>
    <mergeCell ref="AU44:AV44"/>
    <mergeCell ref="AU45:AV45"/>
    <mergeCell ref="AU46:AV46"/>
    <mergeCell ref="AU55:AV55"/>
    <mergeCell ref="AU56:AV56"/>
    <mergeCell ref="AU57:AV57"/>
    <mergeCell ref="AU25:AV25"/>
    <mergeCell ref="AU22:AV22"/>
    <mergeCell ref="AU9:AV9"/>
    <mergeCell ref="AU10:AV10"/>
    <mergeCell ref="AU11:AV11"/>
    <mergeCell ref="AU12:AV12"/>
    <mergeCell ref="AU13:AV13"/>
    <mergeCell ref="AU14:AV14"/>
    <mergeCell ref="AU15:AV15"/>
    <mergeCell ref="AU16:AV16"/>
    <mergeCell ref="AU17:AV17"/>
    <mergeCell ref="AU18:AV18"/>
    <mergeCell ref="AU19:AV19"/>
    <mergeCell ref="AU20:AV20"/>
    <mergeCell ref="AU21:AV21"/>
    <mergeCell ref="AU68:AV68"/>
    <mergeCell ref="AU32:AV32"/>
    <mergeCell ref="AU33:AV33"/>
    <mergeCell ref="AU34:AV34"/>
    <mergeCell ref="AU35:AV35"/>
    <mergeCell ref="AU36:AV36"/>
    <mergeCell ref="AU37:AV37"/>
    <mergeCell ref="AU38:AV38"/>
    <mergeCell ref="AU40:AV40"/>
    <mergeCell ref="AU53:AV53"/>
    <mergeCell ref="AU54:AV54"/>
    <mergeCell ref="AU47:AV47"/>
    <mergeCell ref="AU48:AV48"/>
    <mergeCell ref="AU49:AV49"/>
    <mergeCell ref="AU50:AV50"/>
    <mergeCell ref="AU51:AV51"/>
    <mergeCell ref="AU52:AV52"/>
    <mergeCell ref="AU58:AV58"/>
    <mergeCell ref="AU59:AV59"/>
    <mergeCell ref="AU60:AV60"/>
    <mergeCell ref="AU61:AV61"/>
    <mergeCell ref="AU62:AV62"/>
    <mergeCell ref="AU66:AV66"/>
    <mergeCell ref="AU67:AV67"/>
    <mergeCell ref="AU65:AV65"/>
    <mergeCell ref="AU63:AV63"/>
    <mergeCell ref="AU64:AV64"/>
    <mergeCell ref="AU39:AV39"/>
    <mergeCell ref="AU28:AV28"/>
    <mergeCell ref="AU29:AV29"/>
    <mergeCell ref="AU26:AV26"/>
    <mergeCell ref="AU27:AV27"/>
    <mergeCell ref="AU30:AV30"/>
    <mergeCell ref="AU31:AV31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&amp;R&amp;9ろうあ児</oddHeader>
    <oddFooter>&amp;C&amp;14&amp;P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9"/>
  </sheetPr>
  <dimension ref="A3:BA88"/>
  <sheetViews>
    <sheetView view="pageBreakPreview" zoomScaleNormal="85" zoomScaleSheetLayoutView="100" workbookViewId="0" topLeftCell="A1">
      <selection activeCell="S43" sqref="S43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4" width="2.375" style="11" customWidth="1"/>
    <col min="5" max="12" width="2.375" style="19" customWidth="1"/>
    <col min="13" max="15" width="2.375" style="11" customWidth="1"/>
    <col min="16" max="24" width="2.375" style="19" customWidth="1"/>
    <col min="25" max="27" width="2.375" style="11" customWidth="1"/>
    <col min="28" max="48" width="2.375" style="20" customWidth="1"/>
    <col min="49" max="50" width="2.375" style="11" customWidth="1"/>
    <col min="51" max="52" width="8.625" style="11" customWidth="1"/>
    <col min="53" max="53" width="2.75390625" style="11" customWidth="1"/>
    <col min="54" max="16384" width="9.00390625" style="11" customWidth="1"/>
  </cols>
  <sheetData>
    <row r="3" ht="16.5" customHeight="1">
      <c r="A3" s="18"/>
    </row>
    <row r="4" spans="1:17" ht="16.5" customHeight="1">
      <c r="A4" s="18"/>
      <c r="B4" s="21"/>
      <c r="D4" s="276"/>
      <c r="E4" s="277"/>
      <c r="F4" s="277"/>
      <c r="G4" s="277"/>
      <c r="H4" s="277"/>
      <c r="I4" s="277"/>
      <c r="J4" s="277"/>
      <c r="K4" s="277"/>
      <c r="L4" s="277"/>
      <c r="M4" s="276"/>
      <c r="N4" s="276"/>
      <c r="O4" s="276"/>
      <c r="P4" s="277"/>
      <c r="Q4" s="277"/>
    </row>
    <row r="5" spans="1:53" s="32" customFormat="1" ht="16.5" customHeight="1">
      <c r="A5" s="22" t="s">
        <v>433</v>
      </c>
      <c r="B5" s="23"/>
      <c r="C5" s="24" t="s">
        <v>1453</v>
      </c>
      <c r="O5" s="31"/>
      <c r="P5" s="31"/>
      <c r="Q5" s="31"/>
      <c r="R5" s="26"/>
      <c r="S5" s="27"/>
      <c r="T5" s="27"/>
      <c r="U5" s="27"/>
      <c r="V5" s="26"/>
      <c r="W5" s="26"/>
      <c r="X5" s="26"/>
      <c r="Y5" s="28"/>
      <c r="Z5" s="26"/>
      <c r="AA5" s="92" t="s">
        <v>1252</v>
      </c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30" t="s">
        <v>1454</v>
      </c>
      <c r="AZ5" s="30" t="s">
        <v>1455</v>
      </c>
      <c r="BA5" s="31"/>
    </row>
    <row r="6" spans="1:53" s="32" customFormat="1" ht="16.5" customHeight="1">
      <c r="A6" s="33" t="s">
        <v>1456</v>
      </c>
      <c r="B6" s="34" t="s">
        <v>1457</v>
      </c>
      <c r="C6" s="35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8"/>
      <c r="T6" s="38"/>
      <c r="U6" s="38"/>
      <c r="V6" s="38"/>
      <c r="W6" s="38"/>
      <c r="X6" s="38"/>
      <c r="Y6" s="38"/>
      <c r="Z6" s="38"/>
      <c r="AA6" s="38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40" t="s">
        <v>1458</v>
      </c>
      <c r="AZ6" s="40" t="s">
        <v>1459</v>
      </c>
      <c r="BA6" s="31"/>
    </row>
    <row r="7" spans="1:52" s="32" customFormat="1" ht="16.5" customHeight="1">
      <c r="A7" s="201">
        <v>32</v>
      </c>
      <c r="B7" s="202">
        <v>5400</v>
      </c>
      <c r="C7" s="169" t="s">
        <v>361</v>
      </c>
      <c r="D7" s="355" t="s">
        <v>421</v>
      </c>
      <c r="E7" s="356"/>
      <c r="F7" s="356"/>
      <c r="G7" s="356"/>
      <c r="H7" s="356"/>
      <c r="I7" s="356"/>
      <c r="J7" s="356"/>
      <c r="K7" s="356"/>
      <c r="L7" s="357"/>
      <c r="M7" s="355" t="s">
        <v>435</v>
      </c>
      <c r="N7" s="356"/>
      <c r="O7" s="357"/>
      <c r="P7" s="200" t="s">
        <v>462</v>
      </c>
      <c r="Q7" s="163"/>
      <c r="R7" s="164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409">
        <v>102</v>
      </c>
      <c r="AT7" s="409"/>
      <c r="AU7" s="177" t="s">
        <v>1841</v>
      </c>
      <c r="AV7" s="177"/>
      <c r="AW7" s="165"/>
      <c r="AX7" s="165"/>
      <c r="AY7" s="218">
        <f aca="true" t="shared" si="0" ref="AY7:AY23">ROUND(AS7,0)</f>
        <v>102</v>
      </c>
      <c r="AZ7" s="183" t="s">
        <v>150</v>
      </c>
    </row>
    <row r="8" spans="1:52" s="32" customFormat="1" ht="16.5" customHeight="1">
      <c r="A8" s="201">
        <v>32</v>
      </c>
      <c r="B8" s="202">
        <v>5401</v>
      </c>
      <c r="C8" s="169" t="s">
        <v>362</v>
      </c>
      <c r="D8" s="358"/>
      <c r="E8" s="359"/>
      <c r="F8" s="359"/>
      <c r="G8" s="359"/>
      <c r="H8" s="359"/>
      <c r="I8" s="359"/>
      <c r="J8" s="359"/>
      <c r="K8" s="359"/>
      <c r="L8" s="360"/>
      <c r="M8" s="358"/>
      <c r="N8" s="359"/>
      <c r="O8" s="360"/>
      <c r="P8" s="200" t="s">
        <v>463</v>
      </c>
      <c r="Q8" s="164"/>
      <c r="R8" s="163"/>
      <c r="S8" s="164"/>
      <c r="T8" s="164"/>
      <c r="U8" s="164"/>
      <c r="V8" s="164"/>
      <c r="W8" s="164"/>
      <c r="X8" s="166"/>
      <c r="Y8" s="168"/>
      <c r="Z8" s="168"/>
      <c r="AA8" s="168"/>
      <c r="AB8" s="165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409">
        <v>102</v>
      </c>
      <c r="AT8" s="409"/>
      <c r="AU8" s="177" t="s">
        <v>1841</v>
      </c>
      <c r="AV8" s="177"/>
      <c r="AW8" s="165"/>
      <c r="AX8" s="185"/>
      <c r="AY8" s="218">
        <f t="shared" si="0"/>
        <v>102</v>
      </c>
      <c r="AZ8" s="183"/>
    </row>
    <row r="9" spans="1:52" s="32" customFormat="1" ht="16.5" customHeight="1">
      <c r="A9" s="201">
        <v>32</v>
      </c>
      <c r="B9" s="202">
        <v>5402</v>
      </c>
      <c r="C9" s="169" t="s">
        <v>363</v>
      </c>
      <c r="D9" s="358"/>
      <c r="E9" s="359"/>
      <c r="F9" s="359"/>
      <c r="G9" s="359"/>
      <c r="H9" s="359"/>
      <c r="I9" s="359"/>
      <c r="J9" s="359"/>
      <c r="K9" s="359"/>
      <c r="L9" s="360"/>
      <c r="M9" s="358"/>
      <c r="N9" s="359"/>
      <c r="O9" s="360"/>
      <c r="P9" s="165" t="s">
        <v>464</v>
      </c>
      <c r="Q9" s="168"/>
      <c r="R9" s="165"/>
      <c r="S9" s="168"/>
      <c r="T9" s="168"/>
      <c r="U9" s="168"/>
      <c r="V9" s="168"/>
      <c r="W9" s="168"/>
      <c r="X9" s="162"/>
      <c r="Y9" s="162"/>
      <c r="Z9" s="163"/>
      <c r="AA9" s="163"/>
      <c r="AB9" s="163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409">
        <v>102</v>
      </c>
      <c r="AT9" s="409"/>
      <c r="AU9" s="177" t="s">
        <v>1841</v>
      </c>
      <c r="AV9" s="177"/>
      <c r="AW9" s="165"/>
      <c r="AX9" s="165"/>
      <c r="AY9" s="218">
        <f t="shared" si="0"/>
        <v>102</v>
      </c>
      <c r="AZ9" s="183"/>
    </row>
    <row r="10" spans="1:52" s="32" customFormat="1" ht="16.5" customHeight="1">
      <c r="A10" s="201">
        <v>32</v>
      </c>
      <c r="B10" s="202">
        <v>5403</v>
      </c>
      <c r="C10" s="169" t="s">
        <v>364</v>
      </c>
      <c r="D10" s="358"/>
      <c r="E10" s="359"/>
      <c r="F10" s="359"/>
      <c r="G10" s="359"/>
      <c r="H10" s="359"/>
      <c r="I10" s="359"/>
      <c r="J10" s="359"/>
      <c r="K10" s="359"/>
      <c r="L10" s="360"/>
      <c r="M10" s="358"/>
      <c r="N10" s="359"/>
      <c r="O10" s="360"/>
      <c r="P10" s="200" t="s">
        <v>465</v>
      </c>
      <c r="Q10" s="164"/>
      <c r="R10" s="163"/>
      <c r="S10" s="164"/>
      <c r="T10" s="164"/>
      <c r="U10" s="164"/>
      <c r="V10" s="164"/>
      <c r="W10" s="164"/>
      <c r="X10" s="166"/>
      <c r="Y10" s="166"/>
      <c r="Z10" s="165"/>
      <c r="AA10" s="165"/>
      <c r="AB10" s="165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409">
        <v>51</v>
      </c>
      <c r="AT10" s="409"/>
      <c r="AU10" s="177" t="s">
        <v>1841</v>
      </c>
      <c r="AV10" s="177"/>
      <c r="AW10" s="165"/>
      <c r="AX10" s="165"/>
      <c r="AY10" s="218">
        <f t="shared" si="0"/>
        <v>51</v>
      </c>
      <c r="AZ10" s="183"/>
    </row>
    <row r="11" spans="1:52" s="32" customFormat="1" ht="16.5" customHeight="1">
      <c r="A11" s="201">
        <v>32</v>
      </c>
      <c r="B11" s="202">
        <v>5404</v>
      </c>
      <c r="C11" s="169" t="s">
        <v>365</v>
      </c>
      <c r="D11" s="358"/>
      <c r="E11" s="359"/>
      <c r="F11" s="359"/>
      <c r="G11" s="359"/>
      <c r="H11" s="359"/>
      <c r="I11" s="359"/>
      <c r="J11" s="359"/>
      <c r="K11" s="359"/>
      <c r="L11" s="360"/>
      <c r="M11" s="358"/>
      <c r="N11" s="359"/>
      <c r="O11" s="360"/>
      <c r="P11" s="200" t="s">
        <v>466</v>
      </c>
      <c r="Q11" s="164"/>
      <c r="R11" s="163"/>
      <c r="S11" s="164"/>
      <c r="T11" s="164"/>
      <c r="U11" s="164"/>
      <c r="V11" s="164"/>
      <c r="W11" s="164"/>
      <c r="X11" s="162"/>
      <c r="Y11" s="162"/>
      <c r="Z11" s="163"/>
      <c r="AA11" s="163"/>
      <c r="AB11" s="163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409">
        <v>51</v>
      </c>
      <c r="AT11" s="409"/>
      <c r="AU11" s="177" t="s">
        <v>1841</v>
      </c>
      <c r="AV11" s="177"/>
      <c r="AW11" s="165"/>
      <c r="AX11" s="165"/>
      <c r="AY11" s="218">
        <f t="shared" si="0"/>
        <v>51</v>
      </c>
      <c r="AZ11" s="183"/>
    </row>
    <row r="12" spans="1:52" s="32" customFormat="1" ht="16.5" customHeight="1">
      <c r="A12" s="201">
        <v>32</v>
      </c>
      <c r="B12" s="202">
        <v>5405</v>
      </c>
      <c r="C12" s="169" t="s">
        <v>366</v>
      </c>
      <c r="D12" s="358"/>
      <c r="E12" s="359"/>
      <c r="F12" s="359"/>
      <c r="G12" s="359"/>
      <c r="H12" s="359"/>
      <c r="I12" s="359"/>
      <c r="J12" s="359"/>
      <c r="K12" s="359"/>
      <c r="L12" s="360"/>
      <c r="M12" s="358"/>
      <c r="N12" s="359"/>
      <c r="O12" s="360"/>
      <c r="P12" s="163" t="s">
        <v>467</v>
      </c>
      <c r="Q12" s="164"/>
      <c r="R12" s="163"/>
      <c r="S12" s="164"/>
      <c r="T12" s="164"/>
      <c r="U12" s="164"/>
      <c r="V12" s="164"/>
      <c r="W12" s="164"/>
      <c r="X12" s="162"/>
      <c r="Y12" s="166"/>
      <c r="Z12" s="165"/>
      <c r="AA12" s="165"/>
      <c r="AB12" s="165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354">
        <v>34</v>
      </c>
      <c r="AT12" s="354"/>
      <c r="AU12" s="177" t="s">
        <v>1841</v>
      </c>
      <c r="AV12" s="177"/>
      <c r="AW12" s="165"/>
      <c r="AX12" s="165"/>
      <c r="AY12" s="218">
        <f t="shared" si="0"/>
        <v>34</v>
      </c>
      <c r="AZ12" s="183"/>
    </row>
    <row r="13" spans="1:52" s="32" customFormat="1" ht="16.5" customHeight="1">
      <c r="A13" s="201">
        <v>32</v>
      </c>
      <c r="B13" s="202">
        <v>5406</v>
      </c>
      <c r="C13" s="169" t="s">
        <v>367</v>
      </c>
      <c r="D13" s="358"/>
      <c r="E13" s="359"/>
      <c r="F13" s="359"/>
      <c r="G13" s="359"/>
      <c r="H13" s="359"/>
      <c r="I13" s="359"/>
      <c r="J13" s="359"/>
      <c r="K13" s="359"/>
      <c r="L13" s="360"/>
      <c r="M13" s="358"/>
      <c r="N13" s="359"/>
      <c r="O13" s="360"/>
      <c r="P13" s="212" t="s">
        <v>468</v>
      </c>
      <c r="Q13" s="213"/>
      <c r="R13" s="212"/>
      <c r="S13" s="222"/>
      <c r="T13" s="222"/>
      <c r="U13" s="222"/>
      <c r="V13" s="222"/>
      <c r="W13" s="222"/>
      <c r="X13" s="215"/>
      <c r="Y13" s="162"/>
      <c r="Z13" s="163"/>
      <c r="AA13" s="163"/>
      <c r="AB13" s="163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409">
        <v>34</v>
      </c>
      <c r="AT13" s="409"/>
      <c r="AU13" s="177" t="s">
        <v>1841</v>
      </c>
      <c r="AV13" s="177"/>
      <c r="AW13" s="165"/>
      <c r="AX13" s="165"/>
      <c r="AY13" s="218">
        <f t="shared" si="0"/>
        <v>34</v>
      </c>
      <c r="AZ13" s="183"/>
    </row>
    <row r="14" spans="1:52" s="32" customFormat="1" ht="16.5" customHeight="1">
      <c r="A14" s="201">
        <v>32</v>
      </c>
      <c r="B14" s="202">
        <v>5407</v>
      </c>
      <c r="C14" s="169" t="s">
        <v>368</v>
      </c>
      <c r="D14" s="358"/>
      <c r="E14" s="359"/>
      <c r="F14" s="359"/>
      <c r="G14" s="359"/>
      <c r="H14" s="359"/>
      <c r="I14" s="359"/>
      <c r="J14" s="359"/>
      <c r="K14" s="359"/>
      <c r="L14" s="360"/>
      <c r="M14" s="358"/>
      <c r="N14" s="359"/>
      <c r="O14" s="360"/>
      <c r="P14" s="163" t="s">
        <v>469</v>
      </c>
      <c r="Q14" s="164"/>
      <c r="R14" s="163"/>
      <c r="S14" s="164"/>
      <c r="T14" s="164"/>
      <c r="U14" s="164"/>
      <c r="V14" s="164"/>
      <c r="W14" s="164"/>
      <c r="X14" s="162"/>
      <c r="Y14" s="166"/>
      <c r="Z14" s="165"/>
      <c r="AA14" s="165"/>
      <c r="AB14" s="165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409">
        <v>26</v>
      </c>
      <c r="AT14" s="409"/>
      <c r="AU14" s="177" t="s">
        <v>1841</v>
      </c>
      <c r="AV14" s="177"/>
      <c r="AW14" s="165"/>
      <c r="AX14" s="165"/>
      <c r="AY14" s="218">
        <f t="shared" si="0"/>
        <v>26</v>
      </c>
      <c r="AZ14" s="183"/>
    </row>
    <row r="15" spans="1:52" s="32" customFormat="1" ht="16.5" customHeight="1">
      <c r="A15" s="201">
        <v>32</v>
      </c>
      <c r="B15" s="202">
        <v>5408</v>
      </c>
      <c r="C15" s="169" t="s">
        <v>369</v>
      </c>
      <c r="D15" s="358"/>
      <c r="E15" s="359"/>
      <c r="F15" s="359"/>
      <c r="G15" s="359"/>
      <c r="H15" s="359"/>
      <c r="I15" s="359"/>
      <c r="J15" s="359"/>
      <c r="K15" s="359"/>
      <c r="L15" s="360"/>
      <c r="M15" s="358"/>
      <c r="N15" s="359"/>
      <c r="O15" s="360"/>
      <c r="P15" s="165" t="s">
        <v>470</v>
      </c>
      <c r="Q15" s="168"/>
      <c r="R15" s="165"/>
      <c r="S15" s="168"/>
      <c r="T15" s="168"/>
      <c r="U15" s="168"/>
      <c r="V15" s="168"/>
      <c r="W15" s="168"/>
      <c r="X15" s="166"/>
      <c r="Y15" s="162"/>
      <c r="Z15" s="163"/>
      <c r="AA15" s="163"/>
      <c r="AB15" s="163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409">
        <v>20</v>
      </c>
      <c r="AT15" s="409"/>
      <c r="AU15" s="177" t="s">
        <v>1841</v>
      </c>
      <c r="AV15" s="177"/>
      <c r="AW15" s="165"/>
      <c r="AX15" s="165"/>
      <c r="AY15" s="218">
        <f t="shared" si="0"/>
        <v>20</v>
      </c>
      <c r="AZ15" s="183"/>
    </row>
    <row r="16" spans="1:52" s="32" customFormat="1" ht="16.5" customHeight="1">
      <c r="A16" s="201">
        <v>32</v>
      </c>
      <c r="B16" s="202">
        <v>5409</v>
      </c>
      <c r="C16" s="169" t="s">
        <v>370</v>
      </c>
      <c r="D16" s="358"/>
      <c r="E16" s="359"/>
      <c r="F16" s="359"/>
      <c r="G16" s="359"/>
      <c r="H16" s="359"/>
      <c r="I16" s="359"/>
      <c r="J16" s="359"/>
      <c r="K16" s="359"/>
      <c r="L16" s="360"/>
      <c r="M16" s="358"/>
      <c r="N16" s="359"/>
      <c r="O16" s="360"/>
      <c r="P16" s="165" t="s">
        <v>471</v>
      </c>
      <c r="Q16" s="168"/>
      <c r="R16" s="165"/>
      <c r="S16" s="168"/>
      <c r="T16" s="168"/>
      <c r="U16" s="168"/>
      <c r="V16" s="168"/>
      <c r="W16" s="168"/>
      <c r="X16" s="166"/>
      <c r="Y16" s="166"/>
      <c r="Z16" s="165"/>
      <c r="AA16" s="165"/>
      <c r="AB16" s="165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409">
        <v>17</v>
      </c>
      <c r="AT16" s="409"/>
      <c r="AU16" s="177" t="s">
        <v>1841</v>
      </c>
      <c r="AV16" s="177"/>
      <c r="AW16" s="165"/>
      <c r="AX16" s="165"/>
      <c r="AY16" s="218">
        <f t="shared" si="0"/>
        <v>17</v>
      </c>
      <c r="AZ16" s="183"/>
    </row>
    <row r="17" spans="1:52" s="32" customFormat="1" ht="16.5" customHeight="1">
      <c r="A17" s="201">
        <v>32</v>
      </c>
      <c r="B17" s="202">
        <v>5410</v>
      </c>
      <c r="C17" s="169" t="s">
        <v>371</v>
      </c>
      <c r="D17" s="358"/>
      <c r="E17" s="359"/>
      <c r="F17" s="359"/>
      <c r="G17" s="359"/>
      <c r="H17" s="359"/>
      <c r="I17" s="359"/>
      <c r="J17" s="359"/>
      <c r="K17" s="359"/>
      <c r="L17" s="360"/>
      <c r="M17" s="358"/>
      <c r="N17" s="359"/>
      <c r="O17" s="360"/>
      <c r="P17" s="165" t="s">
        <v>472</v>
      </c>
      <c r="Q17" s="168"/>
      <c r="R17" s="165"/>
      <c r="S17" s="168"/>
      <c r="T17" s="168"/>
      <c r="U17" s="168"/>
      <c r="V17" s="168"/>
      <c r="W17" s="168"/>
      <c r="X17" s="162"/>
      <c r="Y17" s="162"/>
      <c r="Z17" s="163"/>
      <c r="AA17" s="163"/>
      <c r="AB17" s="163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409">
        <v>15</v>
      </c>
      <c r="AT17" s="409"/>
      <c r="AU17" s="177" t="s">
        <v>1841</v>
      </c>
      <c r="AV17" s="177"/>
      <c r="AW17" s="165"/>
      <c r="AX17" s="165"/>
      <c r="AY17" s="218">
        <f t="shared" si="0"/>
        <v>15</v>
      </c>
      <c r="AZ17" s="183"/>
    </row>
    <row r="18" spans="1:52" s="32" customFormat="1" ht="16.5" customHeight="1">
      <c r="A18" s="201">
        <v>32</v>
      </c>
      <c r="B18" s="202">
        <v>5411</v>
      </c>
      <c r="C18" s="169" t="s">
        <v>372</v>
      </c>
      <c r="D18" s="358"/>
      <c r="E18" s="359"/>
      <c r="F18" s="359"/>
      <c r="G18" s="359"/>
      <c r="H18" s="359"/>
      <c r="I18" s="359"/>
      <c r="J18" s="359"/>
      <c r="K18" s="359"/>
      <c r="L18" s="360"/>
      <c r="M18" s="358"/>
      <c r="N18" s="359"/>
      <c r="O18" s="360"/>
      <c r="P18" s="165" t="s">
        <v>473</v>
      </c>
      <c r="Q18" s="168"/>
      <c r="R18" s="165"/>
      <c r="S18" s="168"/>
      <c r="T18" s="168"/>
      <c r="U18" s="168"/>
      <c r="V18" s="168"/>
      <c r="W18" s="168"/>
      <c r="X18" s="166"/>
      <c r="Y18" s="166"/>
      <c r="Z18" s="165"/>
      <c r="AA18" s="165"/>
      <c r="AB18" s="165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409">
        <v>13</v>
      </c>
      <c r="AT18" s="409"/>
      <c r="AU18" s="177" t="s">
        <v>1841</v>
      </c>
      <c r="AV18" s="177"/>
      <c r="AW18" s="165"/>
      <c r="AX18" s="165"/>
      <c r="AY18" s="218">
        <f t="shared" si="0"/>
        <v>13</v>
      </c>
      <c r="AZ18" s="183"/>
    </row>
    <row r="19" spans="1:52" s="32" customFormat="1" ht="16.5" customHeight="1">
      <c r="A19" s="201">
        <v>32</v>
      </c>
      <c r="B19" s="202">
        <v>5412</v>
      </c>
      <c r="C19" s="169" t="s">
        <v>373</v>
      </c>
      <c r="D19" s="358"/>
      <c r="E19" s="359"/>
      <c r="F19" s="359"/>
      <c r="G19" s="359"/>
      <c r="H19" s="359"/>
      <c r="I19" s="359"/>
      <c r="J19" s="359"/>
      <c r="K19" s="359"/>
      <c r="L19" s="360"/>
      <c r="M19" s="358"/>
      <c r="N19" s="359"/>
      <c r="O19" s="360"/>
      <c r="P19" s="165" t="s">
        <v>474</v>
      </c>
      <c r="Q19" s="168"/>
      <c r="R19" s="165"/>
      <c r="S19" s="168"/>
      <c r="T19" s="168"/>
      <c r="U19" s="168"/>
      <c r="V19" s="168"/>
      <c r="W19" s="168"/>
      <c r="X19" s="166"/>
      <c r="Y19" s="162"/>
      <c r="Z19" s="163"/>
      <c r="AA19" s="163"/>
      <c r="AB19" s="163"/>
      <c r="AC19" s="162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409">
        <v>11</v>
      </c>
      <c r="AT19" s="409"/>
      <c r="AU19" s="177" t="s">
        <v>1841</v>
      </c>
      <c r="AV19" s="177"/>
      <c r="AW19" s="165"/>
      <c r="AX19" s="165"/>
      <c r="AY19" s="218">
        <f t="shared" si="0"/>
        <v>11</v>
      </c>
      <c r="AZ19" s="183"/>
    </row>
    <row r="20" spans="1:52" s="32" customFormat="1" ht="16.5" customHeight="1">
      <c r="A20" s="201">
        <v>32</v>
      </c>
      <c r="B20" s="202">
        <v>5413</v>
      </c>
      <c r="C20" s="169" t="s">
        <v>374</v>
      </c>
      <c r="D20" s="358"/>
      <c r="E20" s="359"/>
      <c r="F20" s="359"/>
      <c r="G20" s="359"/>
      <c r="H20" s="359"/>
      <c r="I20" s="359"/>
      <c r="J20" s="359"/>
      <c r="K20" s="359"/>
      <c r="L20" s="360"/>
      <c r="M20" s="358"/>
      <c r="N20" s="359"/>
      <c r="O20" s="360"/>
      <c r="P20" s="165" t="s">
        <v>475</v>
      </c>
      <c r="Q20" s="168"/>
      <c r="R20" s="165"/>
      <c r="S20" s="168"/>
      <c r="T20" s="168"/>
      <c r="U20" s="168"/>
      <c r="V20" s="168"/>
      <c r="W20" s="168"/>
      <c r="X20" s="166"/>
      <c r="Y20" s="166"/>
      <c r="Z20" s="165"/>
      <c r="AA20" s="163"/>
      <c r="AB20" s="163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409">
        <v>10</v>
      </c>
      <c r="AT20" s="409"/>
      <c r="AU20" s="177" t="s">
        <v>1841</v>
      </c>
      <c r="AV20" s="177"/>
      <c r="AW20" s="165"/>
      <c r="AX20" s="165"/>
      <c r="AY20" s="218">
        <f t="shared" si="0"/>
        <v>10</v>
      </c>
      <c r="AZ20" s="183"/>
    </row>
    <row r="21" spans="1:53" s="32" customFormat="1" ht="16.5" customHeight="1">
      <c r="A21" s="201">
        <v>32</v>
      </c>
      <c r="B21" s="202">
        <v>5414</v>
      </c>
      <c r="C21" s="169" t="s">
        <v>375</v>
      </c>
      <c r="D21" s="358"/>
      <c r="E21" s="359"/>
      <c r="F21" s="359"/>
      <c r="G21" s="359"/>
      <c r="H21" s="359"/>
      <c r="I21" s="359"/>
      <c r="J21" s="359"/>
      <c r="K21" s="359"/>
      <c r="L21" s="360"/>
      <c r="M21" s="355" t="s">
        <v>611</v>
      </c>
      <c r="N21" s="356"/>
      <c r="O21" s="357"/>
      <c r="P21" s="200" t="s">
        <v>1702</v>
      </c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409">
        <v>102</v>
      </c>
      <c r="AT21" s="409"/>
      <c r="AU21" s="184" t="s">
        <v>1841</v>
      </c>
      <c r="AV21" s="177"/>
      <c r="AW21" s="165"/>
      <c r="AX21" s="165"/>
      <c r="AY21" s="182">
        <f t="shared" si="0"/>
        <v>102</v>
      </c>
      <c r="AZ21" s="183"/>
      <c r="BA21" s="31"/>
    </row>
    <row r="22" spans="1:53" s="32" customFormat="1" ht="16.5" customHeight="1">
      <c r="A22" s="201">
        <v>32</v>
      </c>
      <c r="B22" s="202">
        <v>5415</v>
      </c>
      <c r="C22" s="169" t="s">
        <v>376</v>
      </c>
      <c r="D22" s="358"/>
      <c r="E22" s="359"/>
      <c r="F22" s="359"/>
      <c r="G22" s="359"/>
      <c r="H22" s="359"/>
      <c r="I22" s="359"/>
      <c r="J22" s="359"/>
      <c r="K22" s="359"/>
      <c r="L22" s="360"/>
      <c r="M22" s="358"/>
      <c r="N22" s="359"/>
      <c r="O22" s="360"/>
      <c r="P22" s="247" t="s">
        <v>562</v>
      </c>
      <c r="Q22" s="207"/>
      <c r="R22" s="207"/>
      <c r="S22" s="207"/>
      <c r="T22" s="207"/>
      <c r="U22" s="207"/>
      <c r="V22" s="207"/>
      <c r="W22" s="207"/>
      <c r="X22" s="207"/>
      <c r="Y22" s="207"/>
      <c r="Z22" s="163"/>
      <c r="AA22" s="162"/>
      <c r="AB22" s="163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409">
        <v>102</v>
      </c>
      <c r="AT22" s="409"/>
      <c r="AU22" s="177" t="s">
        <v>1841</v>
      </c>
      <c r="AV22" s="177"/>
      <c r="AW22" s="165"/>
      <c r="AX22" s="165"/>
      <c r="AY22" s="182">
        <f t="shared" si="0"/>
        <v>102</v>
      </c>
      <c r="AZ22" s="183"/>
      <c r="BA22" s="31"/>
    </row>
    <row r="23" spans="1:53" s="32" customFormat="1" ht="16.5" customHeight="1">
      <c r="A23" s="201">
        <v>32</v>
      </c>
      <c r="B23" s="202">
        <v>5416</v>
      </c>
      <c r="C23" s="169" t="s">
        <v>377</v>
      </c>
      <c r="D23" s="358"/>
      <c r="E23" s="359"/>
      <c r="F23" s="359"/>
      <c r="G23" s="359"/>
      <c r="H23" s="359"/>
      <c r="I23" s="359"/>
      <c r="J23" s="359"/>
      <c r="K23" s="359"/>
      <c r="L23" s="360"/>
      <c r="M23" s="358"/>
      <c r="N23" s="359"/>
      <c r="O23" s="360"/>
      <c r="P23" s="247" t="s">
        <v>563</v>
      </c>
      <c r="Q23" s="163"/>
      <c r="R23" s="163"/>
      <c r="S23" s="163"/>
      <c r="T23" s="163"/>
      <c r="U23" s="163"/>
      <c r="V23" s="163"/>
      <c r="W23" s="163"/>
      <c r="X23" s="163"/>
      <c r="Y23" s="163"/>
      <c r="Z23" s="165"/>
      <c r="AA23" s="166"/>
      <c r="AB23" s="165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354">
        <v>51</v>
      </c>
      <c r="AT23" s="354"/>
      <c r="AU23" s="177" t="s">
        <v>1841</v>
      </c>
      <c r="AV23" s="177"/>
      <c r="AW23" s="165"/>
      <c r="AX23" s="165"/>
      <c r="AY23" s="182">
        <f t="shared" si="0"/>
        <v>51</v>
      </c>
      <c r="AZ23" s="183"/>
      <c r="BA23" s="31"/>
    </row>
    <row r="24" spans="1:53" s="32" customFormat="1" ht="16.5" customHeight="1">
      <c r="A24" s="201">
        <v>32</v>
      </c>
      <c r="B24" s="202">
        <v>5417</v>
      </c>
      <c r="C24" s="169" t="s">
        <v>378</v>
      </c>
      <c r="D24" s="358"/>
      <c r="E24" s="359"/>
      <c r="F24" s="359"/>
      <c r="G24" s="359"/>
      <c r="H24" s="359"/>
      <c r="I24" s="359"/>
      <c r="J24" s="359"/>
      <c r="K24" s="359"/>
      <c r="L24" s="360"/>
      <c r="M24" s="358"/>
      <c r="N24" s="359"/>
      <c r="O24" s="360"/>
      <c r="P24" s="247" t="s">
        <v>564</v>
      </c>
      <c r="Q24" s="165"/>
      <c r="R24" s="165"/>
      <c r="S24" s="165"/>
      <c r="T24" s="165"/>
      <c r="U24" s="165"/>
      <c r="V24" s="165"/>
      <c r="W24" s="165"/>
      <c r="X24" s="165"/>
      <c r="Y24" s="165"/>
      <c r="Z24" s="163"/>
      <c r="AA24" s="162"/>
      <c r="AB24" s="163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409">
        <v>34</v>
      </c>
      <c r="AT24" s="409"/>
      <c r="AU24" s="177" t="s">
        <v>1841</v>
      </c>
      <c r="AV24" s="177"/>
      <c r="AW24" s="165"/>
      <c r="AX24" s="165"/>
      <c r="AY24" s="182">
        <f>ROUND(AS24,0)</f>
        <v>34</v>
      </c>
      <c r="AZ24" s="183"/>
      <c r="BA24" s="31"/>
    </row>
    <row r="25" spans="1:53" s="32" customFormat="1" ht="16.5" customHeight="1">
      <c r="A25" s="201">
        <v>32</v>
      </c>
      <c r="B25" s="202">
        <v>5418</v>
      </c>
      <c r="C25" s="169" t="s">
        <v>379</v>
      </c>
      <c r="D25" s="358"/>
      <c r="E25" s="359"/>
      <c r="F25" s="359"/>
      <c r="G25" s="359"/>
      <c r="H25" s="359"/>
      <c r="I25" s="359"/>
      <c r="J25" s="359"/>
      <c r="K25" s="359"/>
      <c r="L25" s="360"/>
      <c r="M25" s="358"/>
      <c r="N25" s="359"/>
      <c r="O25" s="360"/>
      <c r="P25" s="247" t="s">
        <v>565</v>
      </c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6"/>
      <c r="AB25" s="165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409">
        <v>26</v>
      </c>
      <c r="AT25" s="409"/>
      <c r="AU25" s="177" t="s">
        <v>1841</v>
      </c>
      <c r="AV25" s="177"/>
      <c r="AW25" s="165"/>
      <c r="AX25" s="165"/>
      <c r="AY25" s="182">
        <f>ROUND(AS25,0)</f>
        <v>26</v>
      </c>
      <c r="AZ25" s="183"/>
      <c r="BA25" s="31"/>
    </row>
    <row r="26" spans="1:52" s="32" customFormat="1" ht="16.5" customHeight="1">
      <c r="A26" s="201">
        <v>32</v>
      </c>
      <c r="B26" s="202">
        <v>5419</v>
      </c>
      <c r="C26" s="169" t="s">
        <v>380</v>
      </c>
      <c r="D26" s="358"/>
      <c r="E26" s="359"/>
      <c r="F26" s="359"/>
      <c r="G26" s="359"/>
      <c r="H26" s="359"/>
      <c r="I26" s="359"/>
      <c r="J26" s="359"/>
      <c r="K26" s="359"/>
      <c r="L26" s="360"/>
      <c r="M26" s="358"/>
      <c r="N26" s="359"/>
      <c r="O26" s="360"/>
      <c r="P26" s="247" t="s">
        <v>566</v>
      </c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409">
        <v>20</v>
      </c>
      <c r="AT26" s="409"/>
      <c r="AU26" s="184" t="s">
        <v>1841</v>
      </c>
      <c r="AV26" s="177"/>
      <c r="AW26" s="165"/>
      <c r="AX26" s="165"/>
      <c r="AY26" s="182">
        <f aca="true" t="shared" si="1" ref="AY26:AY48">ROUND(AS26,0)</f>
        <v>20</v>
      </c>
      <c r="AZ26" s="183"/>
    </row>
    <row r="27" spans="1:52" s="32" customFormat="1" ht="16.5" customHeight="1">
      <c r="A27" s="201">
        <v>32</v>
      </c>
      <c r="B27" s="202">
        <v>5420</v>
      </c>
      <c r="C27" s="169" t="s">
        <v>381</v>
      </c>
      <c r="D27" s="358"/>
      <c r="E27" s="359"/>
      <c r="F27" s="359"/>
      <c r="G27" s="359"/>
      <c r="H27" s="359"/>
      <c r="I27" s="359"/>
      <c r="J27" s="359"/>
      <c r="K27" s="359"/>
      <c r="L27" s="360"/>
      <c r="M27" s="358"/>
      <c r="N27" s="359"/>
      <c r="O27" s="360"/>
      <c r="P27" s="247" t="s">
        <v>567</v>
      </c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409">
        <v>17</v>
      </c>
      <c r="AT27" s="409"/>
      <c r="AU27" s="184" t="s">
        <v>1841</v>
      </c>
      <c r="AV27" s="177"/>
      <c r="AW27" s="165"/>
      <c r="AX27" s="165"/>
      <c r="AY27" s="182">
        <f t="shared" si="1"/>
        <v>17</v>
      </c>
      <c r="AZ27" s="183"/>
    </row>
    <row r="28" spans="1:52" s="32" customFormat="1" ht="16.5" customHeight="1">
      <c r="A28" s="201">
        <v>32</v>
      </c>
      <c r="B28" s="202">
        <v>5421</v>
      </c>
      <c r="C28" s="169" t="s">
        <v>382</v>
      </c>
      <c r="D28" s="358"/>
      <c r="E28" s="359"/>
      <c r="F28" s="359"/>
      <c r="G28" s="359"/>
      <c r="H28" s="359"/>
      <c r="I28" s="359"/>
      <c r="J28" s="359"/>
      <c r="K28" s="359"/>
      <c r="L28" s="360"/>
      <c r="M28" s="172"/>
      <c r="N28" s="170"/>
      <c r="O28" s="171"/>
      <c r="P28" s="247" t="s">
        <v>568</v>
      </c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409">
        <v>15</v>
      </c>
      <c r="AT28" s="409"/>
      <c r="AU28" s="184" t="s">
        <v>1841</v>
      </c>
      <c r="AV28" s="177"/>
      <c r="AW28" s="165"/>
      <c r="AX28" s="165"/>
      <c r="AY28" s="182">
        <f t="shared" si="1"/>
        <v>15</v>
      </c>
      <c r="AZ28" s="183"/>
    </row>
    <row r="29" spans="1:52" s="32" customFormat="1" ht="16.5" customHeight="1">
      <c r="A29" s="201">
        <v>32</v>
      </c>
      <c r="B29" s="202">
        <v>5422</v>
      </c>
      <c r="C29" s="169" t="s">
        <v>383</v>
      </c>
      <c r="D29" s="358"/>
      <c r="E29" s="359"/>
      <c r="F29" s="359"/>
      <c r="G29" s="359"/>
      <c r="H29" s="359"/>
      <c r="I29" s="359"/>
      <c r="J29" s="359"/>
      <c r="K29" s="359"/>
      <c r="L29" s="360"/>
      <c r="M29" s="172"/>
      <c r="N29" s="170"/>
      <c r="O29" s="171"/>
      <c r="P29" s="247" t="s">
        <v>569</v>
      </c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409">
        <v>13</v>
      </c>
      <c r="AT29" s="409"/>
      <c r="AU29" s="184" t="s">
        <v>1841</v>
      </c>
      <c r="AV29" s="177"/>
      <c r="AW29" s="165"/>
      <c r="AX29" s="165"/>
      <c r="AY29" s="182">
        <f t="shared" si="1"/>
        <v>13</v>
      </c>
      <c r="AZ29" s="183"/>
    </row>
    <row r="30" spans="1:52" s="32" customFormat="1" ht="16.5" customHeight="1">
      <c r="A30" s="201">
        <v>32</v>
      </c>
      <c r="B30" s="202">
        <v>5423</v>
      </c>
      <c r="C30" s="169" t="s">
        <v>384</v>
      </c>
      <c r="D30" s="358"/>
      <c r="E30" s="359"/>
      <c r="F30" s="359"/>
      <c r="G30" s="359"/>
      <c r="H30" s="359"/>
      <c r="I30" s="359"/>
      <c r="J30" s="359"/>
      <c r="K30" s="359"/>
      <c r="L30" s="360"/>
      <c r="M30" s="172"/>
      <c r="N30" s="170"/>
      <c r="O30" s="171"/>
      <c r="P30" s="247" t="s">
        <v>570</v>
      </c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409">
        <v>11</v>
      </c>
      <c r="AT30" s="409"/>
      <c r="AU30" s="184" t="s">
        <v>1841</v>
      </c>
      <c r="AV30" s="177"/>
      <c r="AW30" s="165"/>
      <c r="AX30" s="165"/>
      <c r="AY30" s="182">
        <f t="shared" si="1"/>
        <v>11</v>
      </c>
      <c r="AZ30" s="183"/>
    </row>
    <row r="31" spans="1:52" s="32" customFormat="1" ht="16.5" customHeight="1">
      <c r="A31" s="201">
        <v>32</v>
      </c>
      <c r="B31" s="202">
        <v>5424</v>
      </c>
      <c r="C31" s="169" t="s">
        <v>385</v>
      </c>
      <c r="D31" s="358"/>
      <c r="E31" s="359"/>
      <c r="F31" s="359"/>
      <c r="G31" s="359"/>
      <c r="H31" s="359"/>
      <c r="I31" s="359"/>
      <c r="J31" s="359"/>
      <c r="K31" s="359"/>
      <c r="L31" s="360"/>
      <c r="M31" s="172"/>
      <c r="N31" s="170"/>
      <c r="O31" s="171"/>
      <c r="P31" s="200" t="s">
        <v>571</v>
      </c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409">
        <v>10</v>
      </c>
      <c r="AT31" s="409"/>
      <c r="AU31" s="184" t="s">
        <v>1841</v>
      </c>
      <c r="AV31" s="177"/>
      <c r="AW31" s="165"/>
      <c r="AX31" s="165"/>
      <c r="AY31" s="182">
        <f t="shared" si="1"/>
        <v>10</v>
      </c>
      <c r="AZ31" s="183"/>
    </row>
    <row r="32" spans="1:52" s="32" customFormat="1" ht="16.5" customHeight="1">
      <c r="A32" s="201">
        <v>32</v>
      </c>
      <c r="B32" s="202">
        <v>5440</v>
      </c>
      <c r="C32" s="169" t="s">
        <v>532</v>
      </c>
      <c r="D32" s="355" t="s">
        <v>572</v>
      </c>
      <c r="E32" s="356"/>
      <c r="F32" s="356"/>
      <c r="G32" s="356"/>
      <c r="H32" s="356"/>
      <c r="I32" s="356"/>
      <c r="J32" s="356"/>
      <c r="K32" s="356"/>
      <c r="L32" s="357"/>
      <c r="M32" s="355" t="s">
        <v>435</v>
      </c>
      <c r="N32" s="356"/>
      <c r="O32" s="357"/>
      <c r="P32" s="200" t="s">
        <v>462</v>
      </c>
      <c r="Q32" s="163"/>
      <c r="R32" s="164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409">
        <v>141</v>
      </c>
      <c r="AT32" s="409"/>
      <c r="AU32" s="177" t="s">
        <v>1841</v>
      </c>
      <c r="AV32" s="177"/>
      <c r="AW32" s="165"/>
      <c r="AX32" s="165"/>
      <c r="AY32" s="218">
        <f t="shared" si="1"/>
        <v>141</v>
      </c>
      <c r="AZ32" s="183"/>
    </row>
    <row r="33" spans="1:52" s="32" customFormat="1" ht="16.5" customHeight="1">
      <c r="A33" s="201">
        <v>32</v>
      </c>
      <c r="B33" s="202">
        <v>5441</v>
      </c>
      <c r="C33" s="169" t="s">
        <v>533</v>
      </c>
      <c r="D33" s="358"/>
      <c r="E33" s="359"/>
      <c r="F33" s="359"/>
      <c r="G33" s="359"/>
      <c r="H33" s="359"/>
      <c r="I33" s="359"/>
      <c r="J33" s="359"/>
      <c r="K33" s="359"/>
      <c r="L33" s="360"/>
      <c r="M33" s="358"/>
      <c r="N33" s="359"/>
      <c r="O33" s="360"/>
      <c r="P33" s="200" t="s">
        <v>463</v>
      </c>
      <c r="Q33" s="164"/>
      <c r="R33" s="163"/>
      <c r="S33" s="164"/>
      <c r="T33" s="164"/>
      <c r="U33" s="164"/>
      <c r="V33" s="164"/>
      <c r="W33" s="164"/>
      <c r="X33" s="166"/>
      <c r="Y33" s="168"/>
      <c r="Z33" s="168"/>
      <c r="AA33" s="168"/>
      <c r="AB33" s="165"/>
      <c r="AC33" s="278"/>
      <c r="AD33" s="278"/>
      <c r="AE33" s="278"/>
      <c r="AF33" s="278"/>
      <c r="AG33" s="278"/>
      <c r="AH33" s="278"/>
      <c r="AI33" s="278"/>
      <c r="AJ33" s="278"/>
      <c r="AK33" s="278"/>
      <c r="AL33" s="278"/>
      <c r="AM33" s="278"/>
      <c r="AN33" s="278"/>
      <c r="AO33" s="278"/>
      <c r="AP33" s="278"/>
      <c r="AQ33" s="278"/>
      <c r="AR33" s="278"/>
      <c r="AS33" s="409">
        <v>141</v>
      </c>
      <c r="AT33" s="409"/>
      <c r="AU33" s="177" t="s">
        <v>1841</v>
      </c>
      <c r="AV33" s="177"/>
      <c r="AW33" s="165"/>
      <c r="AX33" s="185"/>
      <c r="AY33" s="218">
        <f t="shared" si="1"/>
        <v>141</v>
      </c>
      <c r="AZ33" s="183"/>
    </row>
    <row r="34" spans="1:52" s="32" customFormat="1" ht="16.5" customHeight="1">
      <c r="A34" s="201">
        <v>32</v>
      </c>
      <c r="B34" s="202">
        <v>5442</v>
      </c>
      <c r="C34" s="169" t="s">
        <v>534</v>
      </c>
      <c r="D34" s="358"/>
      <c r="E34" s="359"/>
      <c r="F34" s="359"/>
      <c r="G34" s="359"/>
      <c r="H34" s="359"/>
      <c r="I34" s="359"/>
      <c r="J34" s="359"/>
      <c r="K34" s="359"/>
      <c r="L34" s="360"/>
      <c r="M34" s="358"/>
      <c r="N34" s="359"/>
      <c r="O34" s="360"/>
      <c r="P34" s="165" t="s">
        <v>464</v>
      </c>
      <c r="Q34" s="168"/>
      <c r="R34" s="165"/>
      <c r="S34" s="168"/>
      <c r="T34" s="168"/>
      <c r="U34" s="168"/>
      <c r="V34" s="168"/>
      <c r="W34" s="168"/>
      <c r="X34" s="166"/>
      <c r="Y34" s="162"/>
      <c r="Z34" s="163"/>
      <c r="AA34" s="163"/>
      <c r="AB34" s="163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409">
        <v>141</v>
      </c>
      <c r="AT34" s="409"/>
      <c r="AU34" s="177" t="s">
        <v>1841</v>
      </c>
      <c r="AV34" s="177"/>
      <c r="AW34" s="165"/>
      <c r="AX34" s="165"/>
      <c r="AY34" s="218">
        <f t="shared" si="1"/>
        <v>141</v>
      </c>
      <c r="AZ34" s="183"/>
    </row>
    <row r="35" spans="1:52" s="32" customFormat="1" ht="16.5" customHeight="1">
      <c r="A35" s="201">
        <v>32</v>
      </c>
      <c r="B35" s="202">
        <v>5443</v>
      </c>
      <c r="C35" s="169" t="s">
        <v>535</v>
      </c>
      <c r="D35" s="358"/>
      <c r="E35" s="359"/>
      <c r="F35" s="359"/>
      <c r="G35" s="359"/>
      <c r="H35" s="359"/>
      <c r="I35" s="359"/>
      <c r="J35" s="359"/>
      <c r="K35" s="359"/>
      <c r="L35" s="360"/>
      <c r="M35" s="358"/>
      <c r="N35" s="359"/>
      <c r="O35" s="360"/>
      <c r="P35" s="200" t="s">
        <v>465</v>
      </c>
      <c r="Q35" s="164"/>
      <c r="R35" s="163"/>
      <c r="S35" s="164"/>
      <c r="T35" s="164"/>
      <c r="U35" s="164"/>
      <c r="V35" s="164"/>
      <c r="W35" s="164"/>
      <c r="X35" s="162"/>
      <c r="Y35" s="166"/>
      <c r="Z35" s="165"/>
      <c r="AA35" s="165"/>
      <c r="AB35" s="165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409">
        <v>70</v>
      </c>
      <c r="AT35" s="409"/>
      <c r="AU35" s="177" t="s">
        <v>1841</v>
      </c>
      <c r="AV35" s="177"/>
      <c r="AW35" s="165"/>
      <c r="AX35" s="165"/>
      <c r="AY35" s="218">
        <f t="shared" si="1"/>
        <v>70</v>
      </c>
      <c r="AZ35" s="183"/>
    </row>
    <row r="36" spans="1:52" s="32" customFormat="1" ht="16.5" customHeight="1">
      <c r="A36" s="201">
        <v>32</v>
      </c>
      <c r="B36" s="202">
        <v>5444</v>
      </c>
      <c r="C36" s="169" t="s">
        <v>536</v>
      </c>
      <c r="D36" s="358"/>
      <c r="E36" s="359"/>
      <c r="F36" s="359"/>
      <c r="G36" s="359"/>
      <c r="H36" s="359"/>
      <c r="I36" s="359"/>
      <c r="J36" s="359"/>
      <c r="K36" s="359"/>
      <c r="L36" s="360"/>
      <c r="M36" s="358"/>
      <c r="N36" s="359"/>
      <c r="O36" s="360"/>
      <c r="P36" s="200" t="s">
        <v>466</v>
      </c>
      <c r="Q36" s="164"/>
      <c r="R36" s="163"/>
      <c r="S36" s="164"/>
      <c r="T36" s="164"/>
      <c r="U36" s="164"/>
      <c r="V36" s="164"/>
      <c r="W36" s="164"/>
      <c r="X36" s="162"/>
      <c r="Y36" s="162"/>
      <c r="Z36" s="163"/>
      <c r="AA36" s="163"/>
      <c r="AB36" s="163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409">
        <v>70</v>
      </c>
      <c r="AT36" s="409"/>
      <c r="AU36" s="177" t="s">
        <v>1841</v>
      </c>
      <c r="AV36" s="177"/>
      <c r="AW36" s="165"/>
      <c r="AX36" s="165"/>
      <c r="AY36" s="218">
        <f t="shared" si="1"/>
        <v>70</v>
      </c>
      <c r="AZ36" s="183"/>
    </row>
    <row r="37" spans="1:52" s="32" customFormat="1" ht="16.5" customHeight="1">
      <c r="A37" s="201">
        <v>32</v>
      </c>
      <c r="B37" s="202">
        <v>5445</v>
      </c>
      <c r="C37" s="169" t="s">
        <v>537</v>
      </c>
      <c r="D37" s="358"/>
      <c r="E37" s="359"/>
      <c r="F37" s="359"/>
      <c r="G37" s="359"/>
      <c r="H37" s="359"/>
      <c r="I37" s="359"/>
      <c r="J37" s="359"/>
      <c r="K37" s="359"/>
      <c r="L37" s="360"/>
      <c r="M37" s="358"/>
      <c r="N37" s="359"/>
      <c r="O37" s="360"/>
      <c r="P37" s="163" t="s">
        <v>467</v>
      </c>
      <c r="Q37" s="164"/>
      <c r="R37" s="163"/>
      <c r="S37" s="164"/>
      <c r="T37" s="164"/>
      <c r="U37" s="164"/>
      <c r="V37" s="164"/>
      <c r="W37" s="164"/>
      <c r="X37" s="166"/>
      <c r="Y37" s="166"/>
      <c r="Z37" s="165"/>
      <c r="AA37" s="165"/>
      <c r="AB37" s="165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354">
        <v>47</v>
      </c>
      <c r="AT37" s="354"/>
      <c r="AU37" s="177" t="s">
        <v>1841</v>
      </c>
      <c r="AV37" s="177"/>
      <c r="AW37" s="165"/>
      <c r="AX37" s="165"/>
      <c r="AY37" s="218">
        <f t="shared" si="1"/>
        <v>47</v>
      </c>
      <c r="AZ37" s="183"/>
    </row>
    <row r="38" spans="1:52" s="32" customFormat="1" ht="16.5" customHeight="1">
      <c r="A38" s="201">
        <v>32</v>
      </c>
      <c r="B38" s="202">
        <v>5446</v>
      </c>
      <c r="C38" s="169" t="s">
        <v>301</v>
      </c>
      <c r="D38" s="358"/>
      <c r="E38" s="359"/>
      <c r="F38" s="359"/>
      <c r="G38" s="359"/>
      <c r="H38" s="359"/>
      <c r="I38" s="359"/>
      <c r="J38" s="359"/>
      <c r="K38" s="359"/>
      <c r="L38" s="360"/>
      <c r="M38" s="358"/>
      <c r="N38" s="359"/>
      <c r="O38" s="360"/>
      <c r="P38" s="212" t="s">
        <v>468</v>
      </c>
      <c r="Q38" s="213"/>
      <c r="R38" s="212"/>
      <c r="S38" s="222"/>
      <c r="T38" s="222"/>
      <c r="U38" s="222"/>
      <c r="V38" s="222"/>
      <c r="W38" s="222"/>
      <c r="X38" s="215"/>
      <c r="Y38" s="162"/>
      <c r="Z38" s="163"/>
      <c r="AA38" s="163"/>
      <c r="AB38" s="163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354">
        <v>47</v>
      </c>
      <c r="AT38" s="354"/>
      <c r="AU38" s="177" t="s">
        <v>1841</v>
      </c>
      <c r="AV38" s="177"/>
      <c r="AW38" s="165"/>
      <c r="AX38" s="165"/>
      <c r="AY38" s="218">
        <f t="shared" si="1"/>
        <v>47</v>
      </c>
      <c r="AZ38" s="183"/>
    </row>
    <row r="39" spans="1:52" s="32" customFormat="1" ht="16.5" customHeight="1">
      <c r="A39" s="201">
        <v>32</v>
      </c>
      <c r="B39" s="202">
        <v>5447</v>
      </c>
      <c r="C39" s="169" t="s">
        <v>302</v>
      </c>
      <c r="D39" s="358"/>
      <c r="E39" s="359"/>
      <c r="F39" s="359"/>
      <c r="G39" s="359"/>
      <c r="H39" s="359"/>
      <c r="I39" s="359"/>
      <c r="J39" s="359"/>
      <c r="K39" s="359"/>
      <c r="L39" s="360"/>
      <c r="M39" s="358"/>
      <c r="N39" s="359"/>
      <c r="O39" s="360"/>
      <c r="P39" s="163" t="s">
        <v>469</v>
      </c>
      <c r="Q39" s="164"/>
      <c r="R39" s="163"/>
      <c r="S39" s="164"/>
      <c r="T39" s="164"/>
      <c r="U39" s="164"/>
      <c r="V39" s="164"/>
      <c r="W39" s="164"/>
      <c r="X39" s="162"/>
      <c r="Y39" s="166"/>
      <c r="Z39" s="165"/>
      <c r="AA39" s="165"/>
      <c r="AB39" s="165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409">
        <v>38</v>
      </c>
      <c r="AT39" s="409"/>
      <c r="AU39" s="177" t="s">
        <v>1841</v>
      </c>
      <c r="AV39" s="177"/>
      <c r="AW39" s="165"/>
      <c r="AX39" s="165"/>
      <c r="AY39" s="218">
        <f t="shared" si="1"/>
        <v>38</v>
      </c>
      <c r="AZ39" s="183"/>
    </row>
    <row r="40" spans="1:52" s="32" customFormat="1" ht="16.5" customHeight="1">
      <c r="A40" s="201">
        <v>32</v>
      </c>
      <c r="B40" s="202">
        <v>5448</v>
      </c>
      <c r="C40" s="169" t="s">
        <v>303</v>
      </c>
      <c r="D40" s="358"/>
      <c r="E40" s="359"/>
      <c r="F40" s="359"/>
      <c r="G40" s="359"/>
      <c r="H40" s="359"/>
      <c r="I40" s="359"/>
      <c r="J40" s="359"/>
      <c r="K40" s="359"/>
      <c r="L40" s="360"/>
      <c r="M40" s="358"/>
      <c r="N40" s="359"/>
      <c r="O40" s="360"/>
      <c r="P40" s="165" t="s">
        <v>470</v>
      </c>
      <c r="Q40" s="168"/>
      <c r="R40" s="165"/>
      <c r="S40" s="168"/>
      <c r="T40" s="168"/>
      <c r="U40" s="168"/>
      <c r="V40" s="168"/>
      <c r="W40" s="168"/>
      <c r="X40" s="162"/>
      <c r="Y40" s="162"/>
      <c r="Z40" s="163"/>
      <c r="AA40" s="163"/>
      <c r="AB40" s="163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409">
        <v>28</v>
      </c>
      <c r="AT40" s="409"/>
      <c r="AU40" s="177" t="s">
        <v>1841</v>
      </c>
      <c r="AV40" s="177"/>
      <c r="AW40" s="165"/>
      <c r="AX40" s="165"/>
      <c r="AY40" s="218">
        <f t="shared" si="1"/>
        <v>28</v>
      </c>
      <c r="AZ40" s="183"/>
    </row>
    <row r="41" spans="1:52" s="32" customFormat="1" ht="16.5" customHeight="1">
      <c r="A41" s="201">
        <v>32</v>
      </c>
      <c r="B41" s="202">
        <v>5449</v>
      </c>
      <c r="C41" s="169" t="s">
        <v>304</v>
      </c>
      <c r="D41" s="358"/>
      <c r="E41" s="359"/>
      <c r="F41" s="359"/>
      <c r="G41" s="359"/>
      <c r="H41" s="359"/>
      <c r="I41" s="359"/>
      <c r="J41" s="359"/>
      <c r="K41" s="359"/>
      <c r="L41" s="360"/>
      <c r="M41" s="358"/>
      <c r="N41" s="359"/>
      <c r="O41" s="360"/>
      <c r="P41" s="165" t="s">
        <v>471</v>
      </c>
      <c r="Q41" s="168"/>
      <c r="R41" s="165"/>
      <c r="S41" s="168"/>
      <c r="T41" s="168"/>
      <c r="U41" s="168"/>
      <c r="V41" s="168"/>
      <c r="W41" s="168"/>
      <c r="X41" s="166"/>
      <c r="Y41" s="166"/>
      <c r="Z41" s="165"/>
      <c r="AA41" s="165"/>
      <c r="AB41" s="165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409">
        <v>25</v>
      </c>
      <c r="AT41" s="409"/>
      <c r="AU41" s="177" t="s">
        <v>1841</v>
      </c>
      <c r="AV41" s="177"/>
      <c r="AW41" s="165"/>
      <c r="AX41" s="165"/>
      <c r="AY41" s="218">
        <f t="shared" si="1"/>
        <v>25</v>
      </c>
      <c r="AZ41" s="183"/>
    </row>
    <row r="42" spans="1:52" s="32" customFormat="1" ht="16.5" customHeight="1">
      <c r="A42" s="201">
        <v>32</v>
      </c>
      <c r="B42" s="202">
        <v>5450</v>
      </c>
      <c r="C42" s="169" t="s">
        <v>305</v>
      </c>
      <c r="D42" s="358"/>
      <c r="E42" s="359"/>
      <c r="F42" s="359"/>
      <c r="G42" s="359"/>
      <c r="H42" s="359"/>
      <c r="I42" s="359"/>
      <c r="J42" s="359"/>
      <c r="K42" s="359"/>
      <c r="L42" s="360"/>
      <c r="M42" s="358"/>
      <c r="N42" s="359"/>
      <c r="O42" s="360"/>
      <c r="P42" s="165" t="s">
        <v>472</v>
      </c>
      <c r="Q42" s="168"/>
      <c r="R42" s="165"/>
      <c r="S42" s="168"/>
      <c r="T42" s="168"/>
      <c r="U42" s="168"/>
      <c r="V42" s="168"/>
      <c r="W42" s="168"/>
      <c r="X42" s="166"/>
      <c r="Y42" s="162"/>
      <c r="Z42" s="163"/>
      <c r="AA42" s="163"/>
      <c r="AB42" s="163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409">
        <v>23</v>
      </c>
      <c r="AT42" s="409"/>
      <c r="AU42" s="177" t="s">
        <v>1841</v>
      </c>
      <c r="AV42" s="177"/>
      <c r="AW42" s="165"/>
      <c r="AX42" s="165"/>
      <c r="AY42" s="218">
        <f t="shared" si="1"/>
        <v>23</v>
      </c>
      <c r="AZ42" s="183"/>
    </row>
    <row r="43" spans="1:52" s="32" customFormat="1" ht="16.5" customHeight="1">
      <c r="A43" s="201">
        <v>32</v>
      </c>
      <c r="B43" s="202">
        <v>5451</v>
      </c>
      <c r="C43" s="169" t="s">
        <v>306</v>
      </c>
      <c r="D43" s="358"/>
      <c r="E43" s="359"/>
      <c r="F43" s="359"/>
      <c r="G43" s="359"/>
      <c r="H43" s="359"/>
      <c r="I43" s="359"/>
      <c r="J43" s="359"/>
      <c r="K43" s="359"/>
      <c r="L43" s="360"/>
      <c r="M43" s="358"/>
      <c r="N43" s="359"/>
      <c r="O43" s="360"/>
      <c r="P43" s="165" t="s">
        <v>473</v>
      </c>
      <c r="Q43" s="168"/>
      <c r="R43" s="165"/>
      <c r="S43" s="168"/>
      <c r="T43" s="168"/>
      <c r="U43" s="168"/>
      <c r="V43" s="168"/>
      <c r="W43" s="168"/>
      <c r="X43" s="166"/>
      <c r="Y43" s="166"/>
      <c r="Z43" s="165"/>
      <c r="AA43" s="165"/>
      <c r="AB43" s="165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409">
        <v>20</v>
      </c>
      <c r="AT43" s="409"/>
      <c r="AU43" s="177" t="s">
        <v>1841</v>
      </c>
      <c r="AV43" s="177"/>
      <c r="AW43" s="165"/>
      <c r="AX43" s="165"/>
      <c r="AY43" s="218">
        <f t="shared" si="1"/>
        <v>20</v>
      </c>
      <c r="AZ43" s="183"/>
    </row>
    <row r="44" spans="1:52" s="32" customFormat="1" ht="16.5" customHeight="1">
      <c r="A44" s="201">
        <v>32</v>
      </c>
      <c r="B44" s="202">
        <v>5452</v>
      </c>
      <c r="C44" s="169" t="s">
        <v>307</v>
      </c>
      <c r="D44" s="358"/>
      <c r="E44" s="359"/>
      <c r="F44" s="359"/>
      <c r="G44" s="359"/>
      <c r="H44" s="359"/>
      <c r="I44" s="359"/>
      <c r="J44" s="359"/>
      <c r="K44" s="359"/>
      <c r="L44" s="360"/>
      <c r="M44" s="358"/>
      <c r="N44" s="359"/>
      <c r="O44" s="360"/>
      <c r="P44" s="165" t="s">
        <v>474</v>
      </c>
      <c r="Q44" s="168"/>
      <c r="R44" s="165"/>
      <c r="S44" s="168"/>
      <c r="T44" s="168"/>
      <c r="U44" s="168"/>
      <c r="V44" s="168"/>
      <c r="W44" s="168"/>
      <c r="X44" s="166"/>
      <c r="Y44" s="162"/>
      <c r="Z44" s="163"/>
      <c r="AA44" s="163"/>
      <c r="AB44" s="163"/>
      <c r="AC44" s="162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409">
        <v>17</v>
      </c>
      <c r="AT44" s="409"/>
      <c r="AU44" s="177" t="s">
        <v>1841</v>
      </c>
      <c r="AV44" s="177"/>
      <c r="AW44" s="165"/>
      <c r="AX44" s="165"/>
      <c r="AY44" s="218">
        <f t="shared" si="1"/>
        <v>17</v>
      </c>
      <c r="AZ44" s="183"/>
    </row>
    <row r="45" spans="1:52" s="32" customFormat="1" ht="16.5" customHeight="1">
      <c r="A45" s="201">
        <v>32</v>
      </c>
      <c r="B45" s="202">
        <v>5453</v>
      </c>
      <c r="C45" s="169" t="s">
        <v>308</v>
      </c>
      <c r="D45" s="358"/>
      <c r="E45" s="359"/>
      <c r="F45" s="359"/>
      <c r="G45" s="359"/>
      <c r="H45" s="359"/>
      <c r="I45" s="359"/>
      <c r="J45" s="359"/>
      <c r="K45" s="359"/>
      <c r="L45" s="360"/>
      <c r="M45" s="358"/>
      <c r="N45" s="359"/>
      <c r="O45" s="360"/>
      <c r="P45" s="165" t="s">
        <v>475</v>
      </c>
      <c r="Q45" s="168"/>
      <c r="R45" s="165"/>
      <c r="S45" s="168"/>
      <c r="T45" s="168"/>
      <c r="U45" s="168"/>
      <c r="V45" s="168"/>
      <c r="W45" s="168"/>
      <c r="X45" s="166"/>
      <c r="Y45" s="166"/>
      <c r="Z45" s="165"/>
      <c r="AA45" s="163"/>
      <c r="AB45" s="163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409">
        <v>14</v>
      </c>
      <c r="AT45" s="409"/>
      <c r="AU45" s="177" t="s">
        <v>1841</v>
      </c>
      <c r="AV45" s="177"/>
      <c r="AW45" s="165"/>
      <c r="AX45" s="165"/>
      <c r="AY45" s="218">
        <f t="shared" si="1"/>
        <v>14</v>
      </c>
      <c r="AZ45" s="183"/>
    </row>
    <row r="46" spans="1:52" s="32" customFormat="1" ht="16.5" customHeight="1">
      <c r="A46" s="201">
        <v>32</v>
      </c>
      <c r="B46" s="202">
        <v>5454</v>
      </c>
      <c r="C46" s="169" t="s">
        <v>538</v>
      </c>
      <c r="D46" s="358"/>
      <c r="E46" s="359"/>
      <c r="F46" s="359"/>
      <c r="G46" s="359"/>
      <c r="H46" s="359"/>
      <c r="I46" s="359"/>
      <c r="J46" s="359"/>
      <c r="K46" s="359"/>
      <c r="L46" s="360"/>
      <c r="M46" s="355" t="s">
        <v>611</v>
      </c>
      <c r="N46" s="356"/>
      <c r="O46" s="357"/>
      <c r="P46" s="200" t="s">
        <v>1702</v>
      </c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409">
        <v>141</v>
      </c>
      <c r="AT46" s="409"/>
      <c r="AU46" s="184" t="s">
        <v>1841</v>
      </c>
      <c r="AV46" s="177"/>
      <c r="AW46" s="165"/>
      <c r="AX46" s="165"/>
      <c r="AY46" s="182">
        <f t="shared" si="1"/>
        <v>141</v>
      </c>
      <c r="AZ46" s="183"/>
    </row>
    <row r="47" spans="1:52" s="32" customFormat="1" ht="16.5" customHeight="1">
      <c r="A47" s="201">
        <v>32</v>
      </c>
      <c r="B47" s="202">
        <v>5455</v>
      </c>
      <c r="C47" s="169" t="s">
        <v>539</v>
      </c>
      <c r="D47" s="358"/>
      <c r="E47" s="359"/>
      <c r="F47" s="359"/>
      <c r="G47" s="359"/>
      <c r="H47" s="359"/>
      <c r="I47" s="359"/>
      <c r="J47" s="359"/>
      <c r="K47" s="359"/>
      <c r="L47" s="360"/>
      <c r="M47" s="358"/>
      <c r="N47" s="359"/>
      <c r="O47" s="360"/>
      <c r="P47" s="247" t="s">
        <v>562</v>
      </c>
      <c r="Q47" s="207"/>
      <c r="R47" s="207"/>
      <c r="S47" s="207"/>
      <c r="T47" s="207"/>
      <c r="U47" s="207"/>
      <c r="V47" s="207"/>
      <c r="W47" s="207"/>
      <c r="X47" s="163"/>
      <c r="Y47" s="163"/>
      <c r="Z47" s="163"/>
      <c r="AA47" s="162"/>
      <c r="AB47" s="163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409">
        <v>141</v>
      </c>
      <c r="AT47" s="409"/>
      <c r="AU47" s="177" t="s">
        <v>1841</v>
      </c>
      <c r="AV47" s="177"/>
      <c r="AW47" s="165"/>
      <c r="AX47" s="165"/>
      <c r="AY47" s="182">
        <f t="shared" si="1"/>
        <v>141</v>
      </c>
      <c r="AZ47" s="183"/>
    </row>
    <row r="48" spans="1:52" s="32" customFormat="1" ht="16.5" customHeight="1">
      <c r="A48" s="201">
        <v>32</v>
      </c>
      <c r="B48" s="202">
        <v>5456</v>
      </c>
      <c r="C48" s="169" t="s">
        <v>309</v>
      </c>
      <c r="D48" s="358"/>
      <c r="E48" s="359"/>
      <c r="F48" s="359"/>
      <c r="G48" s="359"/>
      <c r="H48" s="359"/>
      <c r="I48" s="359"/>
      <c r="J48" s="359"/>
      <c r="K48" s="359"/>
      <c r="L48" s="360"/>
      <c r="M48" s="358"/>
      <c r="N48" s="359"/>
      <c r="O48" s="360"/>
      <c r="P48" s="247" t="s">
        <v>563</v>
      </c>
      <c r="Q48" s="163"/>
      <c r="R48" s="163"/>
      <c r="S48" s="163"/>
      <c r="T48" s="163"/>
      <c r="U48" s="163"/>
      <c r="V48" s="163"/>
      <c r="W48" s="163"/>
      <c r="X48" s="165"/>
      <c r="Y48" s="165"/>
      <c r="Z48" s="165"/>
      <c r="AA48" s="166"/>
      <c r="AB48" s="165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409">
        <v>70</v>
      </c>
      <c r="AT48" s="409"/>
      <c r="AU48" s="177" t="s">
        <v>1841</v>
      </c>
      <c r="AV48" s="177"/>
      <c r="AW48" s="165"/>
      <c r="AX48" s="165"/>
      <c r="AY48" s="182">
        <f t="shared" si="1"/>
        <v>70</v>
      </c>
      <c r="AZ48" s="183"/>
    </row>
    <row r="49" spans="1:52" s="32" customFormat="1" ht="16.5" customHeight="1">
      <c r="A49" s="201">
        <v>32</v>
      </c>
      <c r="B49" s="202">
        <v>5457</v>
      </c>
      <c r="C49" s="169" t="s">
        <v>310</v>
      </c>
      <c r="D49" s="358"/>
      <c r="E49" s="359"/>
      <c r="F49" s="359"/>
      <c r="G49" s="359"/>
      <c r="H49" s="359"/>
      <c r="I49" s="359"/>
      <c r="J49" s="359"/>
      <c r="K49" s="359"/>
      <c r="L49" s="360"/>
      <c r="M49" s="358"/>
      <c r="N49" s="359"/>
      <c r="O49" s="360"/>
      <c r="P49" s="247" t="s">
        <v>564</v>
      </c>
      <c r="Q49" s="165"/>
      <c r="R49" s="165"/>
      <c r="S49" s="165"/>
      <c r="T49" s="165"/>
      <c r="U49" s="165"/>
      <c r="V49" s="165"/>
      <c r="W49" s="163"/>
      <c r="X49" s="163"/>
      <c r="Y49" s="163"/>
      <c r="Z49" s="163"/>
      <c r="AA49" s="162"/>
      <c r="AB49" s="163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409">
        <v>47</v>
      </c>
      <c r="AT49" s="409"/>
      <c r="AU49" s="177" t="s">
        <v>1841</v>
      </c>
      <c r="AV49" s="177"/>
      <c r="AW49" s="165"/>
      <c r="AX49" s="165"/>
      <c r="AY49" s="182">
        <f>ROUND(AS49,0)</f>
        <v>47</v>
      </c>
      <c r="AZ49" s="183"/>
    </row>
    <row r="50" spans="1:52" s="32" customFormat="1" ht="16.5" customHeight="1">
      <c r="A50" s="201">
        <v>32</v>
      </c>
      <c r="B50" s="202">
        <v>5458</v>
      </c>
      <c r="C50" s="169" t="s">
        <v>311</v>
      </c>
      <c r="D50" s="358"/>
      <c r="E50" s="359"/>
      <c r="F50" s="359"/>
      <c r="G50" s="359"/>
      <c r="H50" s="359"/>
      <c r="I50" s="359"/>
      <c r="J50" s="359"/>
      <c r="K50" s="359"/>
      <c r="L50" s="360"/>
      <c r="M50" s="358"/>
      <c r="N50" s="359"/>
      <c r="O50" s="360"/>
      <c r="P50" s="247" t="s">
        <v>565</v>
      </c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6"/>
      <c r="AB50" s="165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409">
        <v>38</v>
      </c>
      <c r="AT50" s="409"/>
      <c r="AU50" s="177" t="s">
        <v>1841</v>
      </c>
      <c r="AV50" s="177"/>
      <c r="AW50" s="165"/>
      <c r="AX50" s="165"/>
      <c r="AY50" s="182">
        <f>ROUND(AS50,0)</f>
        <v>38</v>
      </c>
      <c r="AZ50" s="183"/>
    </row>
    <row r="51" spans="1:52" s="32" customFormat="1" ht="16.5" customHeight="1">
      <c r="A51" s="201">
        <v>32</v>
      </c>
      <c r="B51" s="202">
        <v>5459</v>
      </c>
      <c r="C51" s="169" t="s">
        <v>1353</v>
      </c>
      <c r="D51" s="358"/>
      <c r="E51" s="359"/>
      <c r="F51" s="359"/>
      <c r="G51" s="359"/>
      <c r="H51" s="359"/>
      <c r="I51" s="359"/>
      <c r="J51" s="359"/>
      <c r="K51" s="359"/>
      <c r="L51" s="360"/>
      <c r="M51" s="358"/>
      <c r="N51" s="359"/>
      <c r="O51" s="360"/>
      <c r="P51" s="247" t="s">
        <v>566</v>
      </c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409">
        <v>28</v>
      </c>
      <c r="AT51" s="409"/>
      <c r="AU51" s="184" t="s">
        <v>1841</v>
      </c>
      <c r="AV51" s="177"/>
      <c r="AW51" s="165"/>
      <c r="AX51" s="165"/>
      <c r="AY51" s="182">
        <f aca="true" t="shared" si="2" ref="AY51:AY56">ROUND(AS51,0)</f>
        <v>28</v>
      </c>
      <c r="AZ51" s="183"/>
    </row>
    <row r="52" spans="1:52" s="32" customFormat="1" ht="16.5" customHeight="1">
      <c r="A52" s="201">
        <v>32</v>
      </c>
      <c r="B52" s="202">
        <v>5460</v>
      </c>
      <c r="C52" s="169" t="s">
        <v>1354</v>
      </c>
      <c r="D52" s="358"/>
      <c r="E52" s="359"/>
      <c r="F52" s="359"/>
      <c r="G52" s="359"/>
      <c r="H52" s="359"/>
      <c r="I52" s="359"/>
      <c r="J52" s="359"/>
      <c r="K52" s="359"/>
      <c r="L52" s="360"/>
      <c r="M52" s="358"/>
      <c r="N52" s="359"/>
      <c r="O52" s="360"/>
      <c r="P52" s="247" t="s">
        <v>567</v>
      </c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409">
        <v>25</v>
      </c>
      <c r="AT52" s="409"/>
      <c r="AU52" s="184" t="s">
        <v>1841</v>
      </c>
      <c r="AV52" s="177"/>
      <c r="AW52" s="165"/>
      <c r="AX52" s="165"/>
      <c r="AY52" s="182">
        <f t="shared" si="2"/>
        <v>25</v>
      </c>
      <c r="AZ52" s="183"/>
    </row>
    <row r="53" spans="1:52" s="32" customFormat="1" ht="16.5" customHeight="1">
      <c r="A53" s="201">
        <v>32</v>
      </c>
      <c r="B53" s="202">
        <v>5461</v>
      </c>
      <c r="C53" s="169" t="s">
        <v>1355</v>
      </c>
      <c r="D53" s="358"/>
      <c r="E53" s="359"/>
      <c r="F53" s="359"/>
      <c r="G53" s="359"/>
      <c r="H53" s="359"/>
      <c r="I53" s="359"/>
      <c r="J53" s="359"/>
      <c r="K53" s="359"/>
      <c r="L53" s="360"/>
      <c r="M53" s="172"/>
      <c r="N53" s="170"/>
      <c r="O53" s="171"/>
      <c r="P53" s="247" t="s">
        <v>568</v>
      </c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409">
        <v>23</v>
      </c>
      <c r="AT53" s="409"/>
      <c r="AU53" s="184" t="s">
        <v>1841</v>
      </c>
      <c r="AV53" s="177"/>
      <c r="AW53" s="165"/>
      <c r="AX53" s="165"/>
      <c r="AY53" s="182">
        <f t="shared" si="2"/>
        <v>23</v>
      </c>
      <c r="AZ53" s="183"/>
    </row>
    <row r="54" spans="1:52" s="32" customFormat="1" ht="16.5" customHeight="1">
      <c r="A54" s="201">
        <v>32</v>
      </c>
      <c r="B54" s="202">
        <v>5462</v>
      </c>
      <c r="C54" s="169" t="s">
        <v>1356</v>
      </c>
      <c r="D54" s="358"/>
      <c r="E54" s="359"/>
      <c r="F54" s="359"/>
      <c r="G54" s="359"/>
      <c r="H54" s="359"/>
      <c r="I54" s="359"/>
      <c r="J54" s="359"/>
      <c r="K54" s="359"/>
      <c r="L54" s="360"/>
      <c r="M54" s="172"/>
      <c r="N54" s="170"/>
      <c r="O54" s="171"/>
      <c r="P54" s="247" t="s">
        <v>569</v>
      </c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409">
        <v>20</v>
      </c>
      <c r="AT54" s="409"/>
      <c r="AU54" s="184" t="s">
        <v>1841</v>
      </c>
      <c r="AV54" s="177"/>
      <c r="AW54" s="165"/>
      <c r="AX54" s="165"/>
      <c r="AY54" s="182">
        <f t="shared" si="2"/>
        <v>20</v>
      </c>
      <c r="AZ54" s="183"/>
    </row>
    <row r="55" spans="1:52" s="32" customFormat="1" ht="16.5" customHeight="1">
      <c r="A55" s="201">
        <v>32</v>
      </c>
      <c r="B55" s="202">
        <v>5463</v>
      </c>
      <c r="C55" s="169" t="s">
        <v>1357</v>
      </c>
      <c r="D55" s="358"/>
      <c r="E55" s="359"/>
      <c r="F55" s="359"/>
      <c r="G55" s="359"/>
      <c r="H55" s="359"/>
      <c r="I55" s="359"/>
      <c r="J55" s="359"/>
      <c r="K55" s="359"/>
      <c r="L55" s="360"/>
      <c r="M55" s="172"/>
      <c r="N55" s="170"/>
      <c r="O55" s="171"/>
      <c r="P55" s="247" t="s">
        <v>570</v>
      </c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409">
        <v>17</v>
      </c>
      <c r="AT55" s="409"/>
      <c r="AU55" s="184" t="s">
        <v>1841</v>
      </c>
      <c r="AV55" s="177"/>
      <c r="AW55" s="165"/>
      <c r="AX55" s="165"/>
      <c r="AY55" s="182">
        <f t="shared" si="2"/>
        <v>17</v>
      </c>
      <c r="AZ55" s="183"/>
    </row>
    <row r="56" spans="1:52" s="32" customFormat="1" ht="16.5" customHeight="1">
      <c r="A56" s="201">
        <v>32</v>
      </c>
      <c r="B56" s="202">
        <v>5464</v>
      </c>
      <c r="C56" s="169" t="s">
        <v>540</v>
      </c>
      <c r="D56" s="361"/>
      <c r="E56" s="362"/>
      <c r="F56" s="362"/>
      <c r="G56" s="362"/>
      <c r="H56" s="362"/>
      <c r="I56" s="362"/>
      <c r="J56" s="362"/>
      <c r="K56" s="362"/>
      <c r="L56" s="363"/>
      <c r="M56" s="265"/>
      <c r="N56" s="267"/>
      <c r="O56" s="268"/>
      <c r="P56" s="200" t="s">
        <v>571</v>
      </c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409">
        <v>14</v>
      </c>
      <c r="AT56" s="409"/>
      <c r="AU56" s="184" t="s">
        <v>1841</v>
      </c>
      <c r="AV56" s="177"/>
      <c r="AW56" s="165"/>
      <c r="AX56" s="165"/>
      <c r="AY56" s="182">
        <f t="shared" si="2"/>
        <v>14</v>
      </c>
      <c r="AZ56" s="206"/>
    </row>
    <row r="57" spans="1:52" s="32" customFormat="1" ht="16.5" customHeight="1">
      <c r="A57" s="11"/>
      <c r="B57" s="11"/>
      <c r="C57" s="19"/>
      <c r="D57" s="11"/>
      <c r="E57" s="19"/>
      <c r="F57" s="19"/>
      <c r="G57" s="19"/>
      <c r="H57" s="19"/>
      <c r="I57" s="19"/>
      <c r="J57" s="19"/>
      <c r="K57" s="19"/>
      <c r="L57" s="19"/>
      <c r="M57" s="11"/>
      <c r="N57" s="11"/>
      <c r="O57" s="11"/>
      <c r="P57" s="19"/>
      <c r="Q57" s="19"/>
      <c r="R57" s="19"/>
      <c r="S57" s="19"/>
      <c r="T57" s="19"/>
      <c r="U57" s="19"/>
      <c r="V57" s="19"/>
      <c r="W57" s="19"/>
      <c r="X57" s="19"/>
      <c r="Y57" s="11"/>
      <c r="Z57" s="11"/>
      <c r="AA57" s="11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11"/>
      <c r="AX57" s="11"/>
      <c r="AY57" s="11"/>
      <c r="AZ57" s="11"/>
    </row>
    <row r="58" spans="1:52" s="32" customFormat="1" ht="16.5" customHeight="1">
      <c r="A58" s="11"/>
      <c r="B58" s="11"/>
      <c r="C58" s="19"/>
      <c r="D58" s="11"/>
      <c r="E58" s="19"/>
      <c r="F58" s="19"/>
      <c r="G58" s="19"/>
      <c r="H58" s="19"/>
      <c r="I58" s="19"/>
      <c r="J58" s="19"/>
      <c r="K58" s="19"/>
      <c r="L58" s="19"/>
      <c r="M58" s="11"/>
      <c r="N58" s="11"/>
      <c r="O58" s="11"/>
      <c r="P58" s="19"/>
      <c r="Q58" s="19"/>
      <c r="R58" s="19"/>
      <c r="S58" s="19"/>
      <c r="T58" s="19"/>
      <c r="U58" s="19"/>
      <c r="V58" s="19"/>
      <c r="W58" s="19"/>
      <c r="X58" s="19"/>
      <c r="Y58" s="11"/>
      <c r="Z58" s="11"/>
      <c r="AA58" s="11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11"/>
      <c r="AX58" s="11"/>
      <c r="AY58" s="11"/>
      <c r="AZ58" s="11"/>
    </row>
    <row r="59" spans="1:52" s="32" customFormat="1" ht="16.5" customHeight="1">
      <c r="A59" s="11"/>
      <c r="B59" s="11"/>
      <c r="C59" s="19"/>
      <c r="D59" s="11"/>
      <c r="E59" s="19"/>
      <c r="F59" s="19"/>
      <c r="G59" s="19"/>
      <c r="H59" s="19"/>
      <c r="I59" s="19"/>
      <c r="J59" s="19"/>
      <c r="K59" s="19"/>
      <c r="L59" s="19"/>
      <c r="M59" s="11"/>
      <c r="N59" s="11"/>
      <c r="O59" s="11"/>
      <c r="P59" s="19"/>
      <c r="Q59" s="19"/>
      <c r="R59" s="19"/>
      <c r="S59" s="19"/>
      <c r="T59" s="19"/>
      <c r="U59" s="19"/>
      <c r="V59" s="19"/>
      <c r="W59" s="19"/>
      <c r="X59" s="19"/>
      <c r="Y59" s="11"/>
      <c r="Z59" s="11"/>
      <c r="AA59" s="11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11"/>
      <c r="AX59" s="11"/>
      <c r="AY59" s="11"/>
      <c r="AZ59" s="11"/>
    </row>
    <row r="60" spans="1:52" s="32" customFormat="1" ht="16.5" customHeight="1">
      <c r="A60" s="11"/>
      <c r="B60" s="11"/>
      <c r="C60" s="19"/>
      <c r="D60" s="11"/>
      <c r="E60" s="19"/>
      <c r="F60" s="19"/>
      <c r="G60" s="19"/>
      <c r="H60" s="19"/>
      <c r="I60" s="19"/>
      <c r="J60" s="19"/>
      <c r="K60" s="19"/>
      <c r="L60" s="19"/>
      <c r="M60" s="11"/>
      <c r="N60" s="11"/>
      <c r="O60" s="11"/>
      <c r="P60" s="19"/>
      <c r="Q60" s="19"/>
      <c r="R60" s="19"/>
      <c r="S60" s="19"/>
      <c r="T60" s="19"/>
      <c r="U60" s="19"/>
      <c r="V60" s="19"/>
      <c r="W60" s="19"/>
      <c r="X60" s="19"/>
      <c r="Y60" s="11"/>
      <c r="Z60" s="11"/>
      <c r="AA60" s="11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11"/>
      <c r="AX60" s="11"/>
      <c r="AY60" s="11"/>
      <c r="AZ60" s="11"/>
    </row>
    <row r="61" spans="1:52" s="32" customFormat="1" ht="16.5" customHeight="1">
      <c r="A61" s="11"/>
      <c r="B61" s="11"/>
      <c r="C61" s="19"/>
      <c r="D61" s="11"/>
      <c r="E61" s="19"/>
      <c r="F61" s="19"/>
      <c r="G61" s="19"/>
      <c r="H61" s="19"/>
      <c r="I61" s="19"/>
      <c r="J61" s="19"/>
      <c r="K61" s="19"/>
      <c r="L61" s="19"/>
      <c r="M61" s="11"/>
      <c r="N61" s="11"/>
      <c r="O61" s="11"/>
      <c r="P61" s="19"/>
      <c r="Q61" s="19"/>
      <c r="R61" s="19"/>
      <c r="S61" s="19"/>
      <c r="T61" s="19"/>
      <c r="U61" s="19"/>
      <c r="V61" s="19"/>
      <c r="W61" s="19"/>
      <c r="X61" s="19"/>
      <c r="Y61" s="11"/>
      <c r="Z61" s="11"/>
      <c r="AA61" s="11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11"/>
      <c r="AX61" s="11"/>
      <c r="AY61" s="11"/>
      <c r="AZ61" s="11"/>
    </row>
    <row r="62" spans="1:52" s="32" customFormat="1" ht="16.5" customHeight="1">
      <c r="A62" s="11"/>
      <c r="B62" s="11"/>
      <c r="C62" s="19"/>
      <c r="D62" s="11"/>
      <c r="E62" s="19"/>
      <c r="F62" s="19"/>
      <c r="G62" s="19"/>
      <c r="H62" s="19"/>
      <c r="I62" s="19"/>
      <c r="J62" s="19"/>
      <c r="K62" s="19"/>
      <c r="L62" s="19"/>
      <c r="M62" s="11"/>
      <c r="N62" s="11"/>
      <c r="O62" s="11"/>
      <c r="P62" s="19"/>
      <c r="Q62" s="19"/>
      <c r="R62" s="19"/>
      <c r="S62" s="19"/>
      <c r="T62" s="19"/>
      <c r="U62" s="19"/>
      <c r="V62" s="19"/>
      <c r="W62" s="19"/>
      <c r="X62" s="19"/>
      <c r="Y62" s="11"/>
      <c r="Z62" s="11"/>
      <c r="AA62" s="11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11"/>
      <c r="AX62" s="11"/>
      <c r="AY62" s="11"/>
      <c r="AZ62" s="11"/>
    </row>
    <row r="63" spans="1:52" s="32" customFormat="1" ht="16.5" customHeight="1">
      <c r="A63" s="11"/>
      <c r="B63" s="11"/>
      <c r="C63" s="19"/>
      <c r="D63" s="11"/>
      <c r="E63" s="19"/>
      <c r="F63" s="19"/>
      <c r="G63" s="19"/>
      <c r="H63" s="19"/>
      <c r="I63" s="19"/>
      <c r="J63" s="19"/>
      <c r="K63" s="19"/>
      <c r="L63" s="19"/>
      <c r="M63" s="11"/>
      <c r="N63" s="11"/>
      <c r="O63" s="11"/>
      <c r="P63" s="19"/>
      <c r="Q63" s="19"/>
      <c r="R63" s="19"/>
      <c r="S63" s="19"/>
      <c r="T63" s="19"/>
      <c r="U63" s="19"/>
      <c r="V63" s="19"/>
      <c r="W63" s="19"/>
      <c r="X63" s="19"/>
      <c r="Y63" s="11"/>
      <c r="Z63" s="11"/>
      <c r="AA63" s="11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11"/>
      <c r="AX63" s="11"/>
      <c r="AY63" s="11"/>
      <c r="AZ63" s="11"/>
    </row>
    <row r="67" spans="1:52" s="32" customFormat="1" ht="16.5" customHeight="1">
      <c r="A67" s="11"/>
      <c r="B67" s="11"/>
      <c r="C67" s="19"/>
      <c r="D67" s="11"/>
      <c r="E67" s="19"/>
      <c r="F67" s="19"/>
      <c r="G67" s="19"/>
      <c r="H67" s="19"/>
      <c r="I67" s="19"/>
      <c r="J67" s="19"/>
      <c r="K67" s="19"/>
      <c r="L67" s="19"/>
      <c r="M67" s="11"/>
      <c r="N67" s="11"/>
      <c r="O67" s="11"/>
      <c r="P67" s="19"/>
      <c r="Q67" s="19"/>
      <c r="R67" s="19"/>
      <c r="S67" s="19"/>
      <c r="T67" s="19"/>
      <c r="U67" s="19"/>
      <c r="V67" s="19"/>
      <c r="W67" s="19"/>
      <c r="X67" s="19"/>
      <c r="Y67" s="11"/>
      <c r="Z67" s="11"/>
      <c r="AA67" s="11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11"/>
      <c r="AX67" s="11"/>
      <c r="AY67" s="11"/>
      <c r="AZ67" s="11"/>
    </row>
    <row r="68" spans="1:52" s="32" customFormat="1" ht="16.5" customHeight="1">
      <c r="A68" s="11"/>
      <c r="B68" s="11"/>
      <c r="C68" s="19"/>
      <c r="D68" s="11"/>
      <c r="E68" s="19"/>
      <c r="F68" s="19"/>
      <c r="G68" s="19"/>
      <c r="H68" s="19"/>
      <c r="I68" s="19"/>
      <c r="J68" s="19"/>
      <c r="K68" s="19"/>
      <c r="L68" s="19"/>
      <c r="M68" s="11"/>
      <c r="N68" s="11"/>
      <c r="O68" s="11"/>
      <c r="P68" s="19"/>
      <c r="Q68" s="19"/>
      <c r="R68" s="19"/>
      <c r="S68" s="19"/>
      <c r="T68" s="19"/>
      <c r="U68" s="19"/>
      <c r="V68" s="19"/>
      <c r="W68" s="19"/>
      <c r="X68" s="19"/>
      <c r="Y68" s="11"/>
      <c r="Z68" s="11"/>
      <c r="AA68" s="11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11"/>
      <c r="AX68" s="11"/>
      <c r="AY68" s="11"/>
      <c r="AZ68" s="11"/>
    </row>
    <row r="69" spans="1:52" s="32" customFormat="1" ht="16.5" customHeight="1">
      <c r="A69" s="11"/>
      <c r="B69" s="11"/>
      <c r="C69" s="19"/>
      <c r="D69" s="11"/>
      <c r="E69" s="19"/>
      <c r="F69" s="19"/>
      <c r="G69" s="19"/>
      <c r="H69" s="19"/>
      <c r="I69" s="19"/>
      <c r="J69" s="19"/>
      <c r="K69" s="19"/>
      <c r="L69" s="19"/>
      <c r="M69" s="11"/>
      <c r="N69" s="11"/>
      <c r="O69" s="11"/>
      <c r="P69" s="19"/>
      <c r="Q69" s="19"/>
      <c r="R69" s="19"/>
      <c r="S69" s="19"/>
      <c r="T69" s="19"/>
      <c r="U69" s="19"/>
      <c r="V69" s="19"/>
      <c r="W69" s="19"/>
      <c r="X69" s="19"/>
      <c r="Y69" s="11"/>
      <c r="Z69" s="11"/>
      <c r="AA69" s="11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11"/>
      <c r="AX69" s="11"/>
      <c r="AY69" s="11"/>
      <c r="AZ69" s="11"/>
    </row>
    <row r="70" spans="1:52" s="32" customFormat="1" ht="16.5" customHeight="1">
      <c r="A70" s="11"/>
      <c r="B70" s="11"/>
      <c r="C70" s="19"/>
      <c r="D70" s="11"/>
      <c r="E70" s="19"/>
      <c r="F70" s="19"/>
      <c r="G70" s="19"/>
      <c r="H70" s="19"/>
      <c r="I70" s="19"/>
      <c r="J70" s="19"/>
      <c r="K70" s="19"/>
      <c r="L70" s="19"/>
      <c r="M70" s="11"/>
      <c r="N70" s="11"/>
      <c r="O70" s="11"/>
      <c r="P70" s="19"/>
      <c r="Q70" s="19"/>
      <c r="R70" s="19"/>
      <c r="S70" s="19"/>
      <c r="T70" s="19"/>
      <c r="U70" s="19"/>
      <c r="V70" s="19"/>
      <c r="W70" s="19"/>
      <c r="X70" s="19"/>
      <c r="Y70" s="11"/>
      <c r="Z70" s="11"/>
      <c r="AA70" s="11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11"/>
      <c r="AX70" s="11"/>
      <c r="AY70" s="11"/>
      <c r="AZ70" s="11"/>
    </row>
    <row r="71" spans="1:52" s="32" customFormat="1" ht="16.5" customHeight="1">
      <c r="A71" s="11"/>
      <c r="B71" s="11"/>
      <c r="C71" s="19"/>
      <c r="D71" s="11"/>
      <c r="E71" s="19"/>
      <c r="F71" s="19"/>
      <c r="G71" s="19"/>
      <c r="H71" s="19"/>
      <c r="I71" s="19"/>
      <c r="J71" s="19"/>
      <c r="K71" s="19"/>
      <c r="L71" s="19"/>
      <c r="M71" s="11"/>
      <c r="N71" s="11"/>
      <c r="O71" s="11"/>
      <c r="P71" s="19"/>
      <c r="Q71" s="19"/>
      <c r="R71" s="19"/>
      <c r="S71" s="19"/>
      <c r="T71" s="19"/>
      <c r="U71" s="19"/>
      <c r="V71" s="19"/>
      <c r="W71" s="19"/>
      <c r="X71" s="19"/>
      <c r="Y71" s="11"/>
      <c r="Z71" s="11"/>
      <c r="AA71" s="11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11"/>
      <c r="AX71" s="11"/>
      <c r="AY71" s="11"/>
      <c r="AZ71" s="11"/>
    </row>
    <row r="72" spans="1:52" s="32" customFormat="1" ht="16.5" customHeight="1">
      <c r="A72" s="11"/>
      <c r="B72" s="11"/>
      <c r="C72" s="19"/>
      <c r="D72" s="11"/>
      <c r="E72" s="19"/>
      <c r="F72" s="19"/>
      <c r="G72" s="19"/>
      <c r="H72" s="19"/>
      <c r="I72" s="19"/>
      <c r="J72" s="19"/>
      <c r="K72" s="19"/>
      <c r="L72" s="19"/>
      <c r="M72" s="11"/>
      <c r="N72" s="11"/>
      <c r="O72" s="11"/>
      <c r="P72" s="19"/>
      <c r="Q72" s="19"/>
      <c r="R72" s="19"/>
      <c r="S72" s="19"/>
      <c r="T72" s="19"/>
      <c r="U72" s="19"/>
      <c r="V72" s="19"/>
      <c r="W72" s="19"/>
      <c r="X72" s="19"/>
      <c r="Y72" s="11"/>
      <c r="Z72" s="11"/>
      <c r="AA72" s="11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11"/>
      <c r="AX72" s="11"/>
      <c r="AY72" s="11"/>
      <c r="AZ72" s="11"/>
    </row>
    <row r="73" spans="1:52" s="32" customFormat="1" ht="16.5" customHeight="1">
      <c r="A73" s="11"/>
      <c r="B73" s="11"/>
      <c r="C73" s="19"/>
      <c r="D73" s="11"/>
      <c r="E73" s="19"/>
      <c r="F73" s="19"/>
      <c r="G73" s="19"/>
      <c r="H73" s="19"/>
      <c r="I73" s="19"/>
      <c r="J73" s="19"/>
      <c r="K73" s="19"/>
      <c r="L73" s="19"/>
      <c r="M73" s="11"/>
      <c r="N73" s="11"/>
      <c r="O73" s="11"/>
      <c r="P73" s="19"/>
      <c r="Q73" s="19"/>
      <c r="R73" s="19"/>
      <c r="S73" s="19"/>
      <c r="T73" s="19"/>
      <c r="U73" s="19"/>
      <c r="V73" s="19"/>
      <c r="W73" s="19"/>
      <c r="X73" s="19"/>
      <c r="Y73" s="11"/>
      <c r="Z73" s="11"/>
      <c r="AA73" s="11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11"/>
      <c r="AX73" s="11"/>
      <c r="AY73" s="11"/>
      <c r="AZ73" s="11"/>
    </row>
    <row r="74" spans="1:52" s="32" customFormat="1" ht="16.5" customHeight="1">
      <c r="A74" s="11"/>
      <c r="B74" s="11"/>
      <c r="C74" s="19"/>
      <c r="D74" s="11"/>
      <c r="E74" s="19"/>
      <c r="F74" s="19"/>
      <c r="G74" s="19"/>
      <c r="H74" s="19"/>
      <c r="I74" s="19"/>
      <c r="J74" s="19"/>
      <c r="K74" s="19"/>
      <c r="L74" s="19"/>
      <c r="M74" s="11"/>
      <c r="N74" s="11"/>
      <c r="O74" s="11"/>
      <c r="P74" s="19"/>
      <c r="Q74" s="19"/>
      <c r="R74" s="19"/>
      <c r="S74" s="19"/>
      <c r="T74" s="19"/>
      <c r="U74" s="19"/>
      <c r="V74" s="19"/>
      <c r="W74" s="19"/>
      <c r="X74" s="19"/>
      <c r="Y74" s="11"/>
      <c r="Z74" s="11"/>
      <c r="AA74" s="11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11"/>
      <c r="AX74" s="11"/>
      <c r="AY74" s="11"/>
      <c r="AZ74" s="11"/>
    </row>
    <row r="75" spans="1:52" s="32" customFormat="1" ht="16.5" customHeight="1">
      <c r="A75" s="11"/>
      <c r="B75" s="11"/>
      <c r="C75" s="19"/>
      <c r="D75" s="11"/>
      <c r="E75" s="19"/>
      <c r="F75" s="19"/>
      <c r="G75" s="19"/>
      <c r="H75" s="19"/>
      <c r="I75" s="19"/>
      <c r="J75" s="19"/>
      <c r="K75" s="19"/>
      <c r="L75" s="19"/>
      <c r="M75" s="11"/>
      <c r="N75" s="11"/>
      <c r="O75" s="11"/>
      <c r="P75" s="19"/>
      <c r="Q75" s="19"/>
      <c r="R75" s="19"/>
      <c r="S75" s="19"/>
      <c r="T75" s="19"/>
      <c r="U75" s="19"/>
      <c r="V75" s="19"/>
      <c r="W75" s="19"/>
      <c r="X75" s="19"/>
      <c r="Y75" s="11"/>
      <c r="Z75" s="11"/>
      <c r="AA75" s="11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11"/>
      <c r="AX75" s="11"/>
      <c r="AY75" s="11"/>
      <c r="AZ75" s="11"/>
    </row>
    <row r="76" spans="1:52" s="32" customFormat="1" ht="16.5" customHeight="1">
      <c r="A76" s="11"/>
      <c r="B76" s="11"/>
      <c r="C76" s="19"/>
      <c r="D76" s="11"/>
      <c r="E76" s="19"/>
      <c r="F76" s="19"/>
      <c r="G76" s="19"/>
      <c r="H76" s="19"/>
      <c r="I76" s="19"/>
      <c r="J76" s="19"/>
      <c r="K76" s="19"/>
      <c r="L76" s="19"/>
      <c r="M76" s="11"/>
      <c r="N76" s="11"/>
      <c r="O76" s="11"/>
      <c r="P76" s="19"/>
      <c r="Q76" s="19"/>
      <c r="R76" s="19"/>
      <c r="S76" s="19"/>
      <c r="T76" s="19"/>
      <c r="U76" s="19"/>
      <c r="V76" s="19"/>
      <c r="W76" s="19"/>
      <c r="X76" s="19"/>
      <c r="Y76" s="11"/>
      <c r="Z76" s="11"/>
      <c r="AA76" s="11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11"/>
      <c r="AX76" s="11"/>
      <c r="AY76" s="11"/>
      <c r="AZ76" s="11"/>
    </row>
    <row r="77" spans="1:52" s="32" customFormat="1" ht="16.5" customHeight="1">
      <c r="A77" s="11"/>
      <c r="B77" s="11"/>
      <c r="C77" s="19"/>
      <c r="D77" s="11"/>
      <c r="E77" s="19"/>
      <c r="F77" s="19"/>
      <c r="G77" s="19"/>
      <c r="H77" s="19"/>
      <c r="I77" s="19"/>
      <c r="J77" s="19"/>
      <c r="K77" s="19"/>
      <c r="L77" s="19"/>
      <c r="M77" s="11"/>
      <c r="N77" s="11"/>
      <c r="O77" s="11"/>
      <c r="P77" s="19"/>
      <c r="Q77" s="19"/>
      <c r="R77" s="19"/>
      <c r="S77" s="19"/>
      <c r="T77" s="19"/>
      <c r="U77" s="19"/>
      <c r="V77" s="19"/>
      <c r="W77" s="19"/>
      <c r="X77" s="19"/>
      <c r="Y77" s="11"/>
      <c r="Z77" s="11"/>
      <c r="AA77" s="11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11"/>
      <c r="AX77" s="11"/>
      <c r="AY77" s="11"/>
      <c r="AZ77" s="11"/>
    </row>
    <row r="78" spans="1:52" s="32" customFormat="1" ht="16.5" customHeight="1">
      <c r="A78" s="11"/>
      <c r="B78" s="11"/>
      <c r="C78" s="19"/>
      <c r="D78" s="11"/>
      <c r="E78" s="19"/>
      <c r="F78" s="19"/>
      <c r="G78" s="19"/>
      <c r="H78" s="19"/>
      <c r="I78" s="19"/>
      <c r="J78" s="19"/>
      <c r="K78" s="19"/>
      <c r="L78" s="19"/>
      <c r="M78" s="11"/>
      <c r="N78" s="11"/>
      <c r="O78" s="11"/>
      <c r="P78" s="19"/>
      <c r="Q78" s="19"/>
      <c r="R78" s="19"/>
      <c r="S78" s="19"/>
      <c r="T78" s="19"/>
      <c r="U78" s="19"/>
      <c r="V78" s="19"/>
      <c r="W78" s="19"/>
      <c r="X78" s="19"/>
      <c r="Y78" s="11"/>
      <c r="Z78" s="11"/>
      <c r="AA78" s="11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11"/>
      <c r="AX78" s="11"/>
      <c r="AY78" s="11"/>
      <c r="AZ78" s="11"/>
    </row>
    <row r="79" spans="1:52" s="32" customFormat="1" ht="16.5" customHeight="1">
      <c r="A79" s="11"/>
      <c r="B79" s="11"/>
      <c r="C79" s="19"/>
      <c r="D79" s="11"/>
      <c r="E79" s="19"/>
      <c r="F79" s="19"/>
      <c r="G79" s="19"/>
      <c r="H79" s="19"/>
      <c r="I79" s="19"/>
      <c r="J79" s="19"/>
      <c r="K79" s="19"/>
      <c r="L79" s="19"/>
      <c r="M79" s="11"/>
      <c r="N79" s="11"/>
      <c r="O79" s="11"/>
      <c r="P79" s="19"/>
      <c r="Q79" s="19"/>
      <c r="R79" s="19"/>
      <c r="S79" s="19"/>
      <c r="T79" s="19"/>
      <c r="U79" s="19"/>
      <c r="V79" s="19"/>
      <c r="W79" s="19"/>
      <c r="X79" s="19"/>
      <c r="Y79" s="11"/>
      <c r="Z79" s="11"/>
      <c r="AA79" s="11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11"/>
      <c r="AX79" s="11"/>
      <c r="AY79" s="11"/>
      <c r="AZ79" s="11"/>
    </row>
    <row r="80" spans="1:52" s="32" customFormat="1" ht="16.5" customHeight="1">
      <c r="A80" s="11"/>
      <c r="B80" s="11"/>
      <c r="C80" s="19"/>
      <c r="D80" s="11"/>
      <c r="E80" s="19"/>
      <c r="F80" s="19"/>
      <c r="G80" s="19"/>
      <c r="H80" s="19"/>
      <c r="I80" s="19"/>
      <c r="J80" s="19"/>
      <c r="K80" s="19"/>
      <c r="L80" s="19"/>
      <c r="M80" s="11"/>
      <c r="N80" s="11"/>
      <c r="O80" s="11"/>
      <c r="P80" s="19"/>
      <c r="Q80" s="19"/>
      <c r="R80" s="19"/>
      <c r="S80" s="19"/>
      <c r="T80" s="19"/>
      <c r="U80" s="19"/>
      <c r="V80" s="19"/>
      <c r="W80" s="19"/>
      <c r="X80" s="19"/>
      <c r="Y80" s="11"/>
      <c r="Z80" s="11"/>
      <c r="AA80" s="11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11"/>
      <c r="AX80" s="11"/>
      <c r="AY80" s="11"/>
      <c r="AZ80" s="11"/>
    </row>
    <row r="82" spans="1:52" s="32" customFormat="1" ht="16.5" customHeight="1">
      <c r="A82" s="11"/>
      <c r="B82" s="11"/>
      <c r="C82" s="19"/>
      <c r="D82" s="11"/>
      <c r="E82" s="19"/>
      <c r="F82" s="19"/>
      <c r="G82" s="19"/>
      <c r="H82" s="19"/>
      <c r="I82" s="19"/>
      <c r="J82" s="19"/>
      <c r="K82" s="19"/>
      <c r="L82" s="19"/>
      <c r="M82" s="11"/>
      <c r="N82" s="11"/>
      <c r="O82" s="11"/>
      <c r="P82" s="19"/>
      <c r="Q82" s="19"/>
      <c r="R82" s="19"/>
      <c r="S82" s="19"/>
      <c r="T82" s="19"/>
      <c r="U82" s="19"/>
      <c r="V82" s="19"/>
      <c r="W82" s="19"/>
      <c r="X82" s="19"/>
      <c r="Y82" s="11"/>
      <c r="Z82" s="11"/>
      <c r="AA82" s="11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11"/>
      <c r="AX82" s="11"/>
      <c r="AY82" s="11"/>
      <c r="AZ82" s="11"/>
    </row>
    <row r="83" spans="1:52" s="32" customFormat="1" ht="16.5" customHeight="1">
      <c r="A83" s="11"/>
      <c r="B83" s="11"/>
      <c r="C83" s="19"/>
      <c r="D83" s="11"/>
      <c r="E83" s="19"/>
      <c r="F83" s="19"/>
      <c r="G83" s="19"/>
      <c r="H83" s="19"/>
      <c r="I83" s="19"/>
      <c r="J83" s="19"/>
      <c r="K83" s="19"/>
      <c r="L83" s="19"/>
      <c r="M83" s="11"/>
      <c r="N83" s="11"/>
      <c r="O83" s="11"/>
      <c r="P83" s="19"/>
      <c r="Q83" s="19"/>
      <c r="R83" s="19"/>
      <c r="S83" s="19"/>
      <c r="T83" s="19"/>
      <c r="U83" s="19"/>
      <c r="V83" s="19"/>
      <c r="W83" s="19"/>
      <c r="X83" s="19"/>
      <c r="Y83" s="11"/>
      <c r="Z83" s="11"/>
      <c r="AA83" s="11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11"/>
      <c r="AX83" s="11"/>
      <c r="AY83" s="11"/>
      <c r="AZ83" s="11"/>
    </row>
    <row r="84" spans="1:52" s="32" customFormat="1" ht="16.5" customHeight="1">
      <c r="A84" s="11"/>
      <c r="B84" s="11"/>
      <c r="C84" s="19"/>
      <c r="D84" s="11"/>
      <c r="E84" s="19"/>
      <c r="F84" s="19"/>
      <c r="G84" s="19"/>
      <c r="H84" s="19"/>
      <c r="I84" s="19"/>
      <c r="J84" s="19"/>
      <c r="K84" s="19"/>
      <c r="L84" s="19"/>
      <c r="M84" s="11"/>
      <c r="N84" s="11"/>
      <c r="O84" s="11"/>
      <c r="P84" s="19"/>
      <c r="Q84" s="19"/>
      <c r="R84" s="19"/>
      <c r="S84" s="19"/>
      <c r="T84" s="19"/>
      <c r="U84" s="19"/>
      <c r="V84" s="19"/>
      <c r="W84" s="19"/>
      <c r="X84" s="19"/>
      <c r="Y84" s="11"/>
      <c r="Z84" s="11"/>
      <c r="AA84" s="11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11"/>
      <c r="AX84" s="11"/>
      <c r="AY84" s="11"/>
      <c r="AZ84" s="11"/>
    </row>
    <row r="85" spans="1:52" s="32" customFormat="1" ht="16.5" customHeight="1">
      <c r="A85" s="11"/>
      <c r="B85" s="11"/>
      <c r="C85" s="19"/>
      <c r="D85" s="11"/>
      <c r="E85" s="19"/>
      <c r="F85" s="19"/>
      <c r="G85" s="19"/>
      <c r="H85" s="19"/>
      <c r="I85" s="19"/>
      <c r="J85" s="19"/>
      <c r="K85" s="19"/>
      <c r="L85" s="19"/>
      <c r="M85" s="11"/>
      <c r="N85" s="11"/>
      <c r="O85" s="11"/>
      <c r="P85" s="19"/>
      <c r="Q85" s="19"/>
      <c r="R85" s="19"/>
      <c r="S85" s="19"/>
      <c r="T85" s="19"/>
      <c r="U85" s="19"/>
      <c r="V85" s="19"/>
      <c r="W85" s="19"/>
      <c r="X85" s="19"/>
      <c r="Y85" s="11"/>
      <c r="Z85" s="11"/>
      <c r="AA85" s="11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11"/>
      <c r="AX85" s="11"/>
      <c r="AY85" s="11"/>
      <c r="AZ85" s="11"/>
    </row>
    <row r="86" spans="1:52" s="32" customFormat="1" ht="16.5" customHeight="1">
      <c r="A86" s="11"/>
      <c r="B86" s="11"/>
      <c r="C86" s="19"/>
      <c r="D86" s="11"/>
      <c r="E86" s="19"/>
      <c r="F86" s="19"/>
      <c r="G86" s="19"/>
      <c r="H86" s="19"/>
      <c r="I86" s="19"/>
      <c r="J86" s="19"/>
      <c r="K86" s="19"/>
      <c r="L86" s="19"/>
      <c r="M86" s="11"/>
      <c r="N86" s="11"/>
      <c r="O86" s="11"/>
      <c r="P86" s="19"/>
      <c r="Q86" s="19"/>
      <c r="R86" s="19"/>
      <c r="S86" s="19"/>
      <c r="T86" s="19"/>
      <c r="U86" s="19"/>
      <c r="V86" s="19"/>
      <c r="W86" s="19"/>
      <c r="X86" s="19"/>
      <c r="Y86" s="11"/>
      <c r="Z86" s="11"/>
      <c r="AA86" s="11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11"/>
      <c r="AX86" s="11"/>
      <c r="AY86" s="11"/>
      <c r="AZ86" s="11"/>
    </row>
    <row r="87" spans="1:52" s="32" customFormat="1" ht="16.5" customHeight="1">
      <c r="A87" s="11"/>
      <c r="B87" s="11"/>
      <c r="C87" s="19"/>
      <c r="D87" s="11"/>
      <c r="E87" s="19"/>
      <c r="F87" s="19"/>
      <c r="G87" s="19"/>
      <c r="H87" s="19"/>
      <c r="I87" s="19"/>
      <c r="J87" s="19"/>
      <c r="K87" s="19"/>
      <c r="L87" s="19"/>
      <c r="M87" s="11"/>
      <c r="N87" s="11"/>
      <c r="O87" s="11"/>
      <c r="P87" s="19"/>
      <c r="Q87" s="19"/>
      <c r="R87" s="19"/>
      <c r="S87" s="19"/>
      <c r="T87" s="19"/>
      <c r="U87" s="19"/>
      <c r="V87" s="19"/>
      <c r="W87" s="19"/>
      <c r="X87" s="19"/>
      <c r="Y87" s="11"/>
      <c r="Z87" s="11"/>
      <c r="AA87" s="11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11"/>
      <c r="AX87" s="11"/>
      <c r="AY87" s="11"/>
      <c r="AZ87" s="11"/>
    </row>
    <row r="88" spans="1:52" s="32" customFormat="1" ht="16.5" customHeight="1">
      <c r="A88" s="11"/>
      <c r="B88" s="11"/>
      <c r="C88" s="19"/>
      <c r="D88" s="11"/>
      <c r="E88" s="19"/>
      <c r="F88" s="19"/>
      <c r="G88" s="19"/>
      <c r="H88" s="19"/>
      <c r="I88" s="19"/>
      <c r="J88" s="19"/>
      <c r="K88" s="19"/>
      <c r="L88" s="19"/>
      <c r="M88" s="11"/>
      <c r="N88" s="11"/>
      <c r="O88" s="11"/>
      <c r="P88" s="19"/>
      <c r="Q88" s="19"/>
      <c r="R88" s="19"/>
      <c r="S88" s="19"/>
      <c r="T88" s="19"/>
      <c r="U88" s="19"/>
      <c r="V88" s="19"/>
      <c r="W88" s="19"/>
      <c r="X88" s="19"/>
      <c r="Y88" s="11"/>
      <c r="Z88" s="11"/>
      <c r="AA88" s="11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11"/>
      <c r="AX88" s="11"/>
      <c r="AY88" s="11"/>
      <c r="AZ88" s="11"/>
    </row>
  </sheetData>
  <sheetProtection password="CB5D" sheet="1" objects="1" scenarios="1"/>
  <mergeCells count="56">
    <mergeCell ref="AS55:AT55"/>
    <mergeCell ref="AS56:AT56"/>
    <mergeCell ref="AS51:AT51"/>
    <mergeCell ref="AS52:AT52"/>
    <mergeCell ref="AS53:AT53"/>
    <mergeCell ref="AS54:AT54"/>
    <mergeCell ref="D32:L56"/>
    <mergeCell ref="M32:O45"/>
    <mergeCell ref="AS44:AT44"/>
    <mergeCell ref="AS45:AT45"/>
    <mergeCell ref="M46:O52"/>
    <mergeCell ref="AS46:AT46"/>
    <mergeCell ref="AS47:AT47"/>
    <mergeCell ref="AS48:AT48"/>
    <mergeCell ref="AS49:AT49"/>
    <mergeCell ref="AS50:AT50"/>
    <mergeCell ref="M7:O20"/>
    <mergeCell ref="D7:L31"/>
    <mergeCell ref="AS20:AT20"/>
    <mergeCell ref="AS16:AT16"/>
    <mergeCell ref="AS17:AT17"/>
    <mergeCell ref="AS11:AT11"/>
    <mergeCell ref="AS12:AT12"/>
    <mergeCell ref="AS13:AT13"/>
    <mergeCell ref="AS14:AT14"/>
    <mergeCell ref="AS7:AT7"/>
    <mergeCell ref="AS8:AT8"/>
    <mergeCell ref="AS9:AT9"/>
    <mergeCell ref="AS10:AT10"/>
    <mergeCell ref="AS15:AT15"/>
    <mergeCell ref="AS18:AT18"/>
    <mergeCell ref="AS19:AT19"/>
    <mergeCell ref="AS38:AT38"/>
    <mergeCell ref="AS39:AT39"/>
    <mergeCell ref="AS33:AT33"/>
    <mergeCell ref="AS34:AT34"/>
    <mergeCell ref="AS35:AT35"/>
    <mergeCell ref="AS36:AT36"/>
    <mergeCell ref="AS22:AT22"/>
    <mergeCell ref="AS24:AT24"/>
    <mergeCell ref="AS41:AT41"/>
    <mergeCell ref="AS42:AT42"/>
    <mergeCell ref="AS43:AT43"/>
    <mergeCell ref="AS28:AT28"/>
    <mergeCell ref="AS29:AT29"/>
    <mergeCell ref="AS30:AT30"/>
    <mergeCell ref="AS31:AT31"/>
    <mergeCell ref="AS40:AT40"/>
    <mergeCell ref="AS32:AT32"/>
    <mergeCell ref="AS37:AT37"/>
    <mergeCell ref="M21:O27"/>
    <mergeCell ref="AS21:AT21"/>
    <mergeCell ref="AS26:AT26"/>
    <mergeCell ref="AS27:AT27"/>
    <mergeCell ref="AS25:AT25"/>
    <mergeCell ref="AS23:AT23"/>
  </mergeCells>
  <printOptions horizontalCentered="1"/>
  <pageMargins left="0.7874015748031497" right="0.3937007874015748" top="0.5905511811023623" bottom="0.3937007874015748" header="0.3937007874015748" footer="0.1968503937007874"/>
  <pageSetup horizontalDpi="600" verticalDpi="600" orientation="portrait" paperSize="9" scale="50" r:id="rId1"/>
  <headerFooter alignWithMargins="0">
    <oddHeader>&amp;R&amp;9ろうあ児</oddHeader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M45"/>
  <sheetViews>
    <sheetView view="pageBreakPreview" zoomScale="60" workbookViewId="0" topLeftCell="A1">
      <selection activeCell="A4" sqref="A4"/>
    </sheetView>
  </sheetViews>
  <sheetFormatPr defaultColWidth="9.00390625" defaultRowHeight="13.5"/>
  <cols>
    <col min="1" max="1" width="4.25390625" style="0" customWidth="1"/>
    <col min="2" max="16384" width="6.625" style="0" customWidth="1"/>
  </cols>
  <sheetData>
    <row r="1" ht="17.25">
      <c r="B1" s="13" t="s">
        <v>860</v>
      </c>
    </row>
    <row r="2" ht="14.25">
      <c r="B2" s="9" t="s">
        <v>1801</v>
      </c>
    </row>
    <row r="3" ht="7.5" customHeight="1" thickBot="1"/>
    <row r="4" spans="3:8" ht="37.5" customHeight="1" thickBot="1" thickTop="1">
      <c r="C4" s="5"/>
      <c r="D4" s="6"/>
      <c r="E4" s="7"/>
      <c r="F4" s="8"/>
      <c r="G4" s="8"/>
      <c r="H4" s="6"/>
    </row>
    <row r="5" ht="14.25" thickTop="1"/>
    <row r="8" ht="14.25">
      <c r="B8" s="9" t="s">
        <v>1802</v>
      </c>
    </row>
    <row r="9" ht="7.5" customHeight="1">
      <c r="B9" s="9"/>
    </row>
    <row r="10" spans="2:13" s="10" customFormat="1" ht="27" customHeight="1">
      <c r="B10" s="398" t="s">
        <v>1803</v>
      </c>
      <c r="C10" s="399"/>
      <c r="D10" s="399"/>
      <c r="E10" s="399"/>
      <c r="F10" s="399"/>
      <c r="G10" s="400"/>
      <c r="H10" s="401" t="s">
        <v>1804</v>
      </c>
      <c r="I10" s="401"/>
      <c r="J10" s="401" t="s">
        <v>1805</v>
      </c>
      <c r="K10" s="401"/>
      <c r="L10"/>
      <c r="M10"/>
    </row>
    <row r="11" spans="2:11" s="11" customFormat="1" ht="18" customHeight="1">
      <c r="B11" s="14" t="s">
        <v>1808</v>
      </c>
      <c r="C11" s="15"/>
      <c r="D11" s="16"/>
      <c r="E11" s="16"/>
      <c r="F11" s="16"/>
      <c r="G11" s="17"/>
      <c r="H11" s="402" t="s">
        <v>151</v>
      </c>
      <c r="I11" s="402"/>
      <c r="J11" s="403" t="s">
        <v>1806</v>
      </c>
      <c r="K11" s="404"/>
    </row>
    <row r="12" spans="2:11" s="11" customFormat="1" ht="18" customHeight="1">
      <c r="B12" s="14" t="s">
        <v>1450</v>
      </c>
      <c r="C12" s="15"/>
      <c r="D12" s="16"/>
      <c r="E12" s="16"/>
      <c r="F12" s="16"/>
      <c r="G12" s="17"/>
      <c r="H12" s="402" t="s">
        <v>974</v>
      </c>
      <c r="I12" s="402"/>
      <c r="J12" s="405"/>
      <c r="K12" s="406"/>
    </row>
    <row r="13" spans="2:11" s="11" customFormat="1" ht="18" customHeight="1">
      <c r="B13" s="14" t="s">
        <v>1451</v>
      </c>
      <c r="C13" s="15"/>
      <c r="D13" s="16"/>
      <c r="E13" s="16"/>
      <c r="F13" s="16"/>
      <c r="G13" s="17"/>
      <c r="H13" s="402" t="s">
        <v>975</v>
      </c>
      <c r="I13" s="402"/>
      <c r="J13" s="405"/>
      <c r="K13" s="406"/>
    </row>
    <row r="14" spans="2:11" s="11" customFormat="1" ht="18" customHeight="1">
      <c r="B14" s="14" t="s">
        <v>997</v>
      </c>
      <c r="C14" s="15"/>
      <c r="D14" s="16"/>
      <c r="E14" s="16"/>
      <c r="F14" s="16"/>
      <c r="G14" s="17"/>
      <c r="H14" s="402" t="s">
        <v>976</v>
      </c>
      <c r="I14" s="402"/>
      <c r="J14" s="405"/>
      <c r="K14" s="406"/>
    </row>
    <row r="15" spans="2:11" s="11" customFormat="1" ht="18" customHeight="1">
      <c r="B15" s="14" t="s">
        <v>256</v>
      </c>
      <c r="C15" s="15"/>
      <c r="D15" s="16"/>
      <c r="E15" s="16"/>
      <c r="F15" s="16"/>
      <c r="G15" s="17"/>
      <c r="H15" s="402" t="s">
        <v>977</v>
      </c>
      <c r="I15" s="402"/>
      <c r="J15" s="405"/>
      <c r="K15" s="406"/>
    </row>
    <row r="16" spans="2:11" s="11" customFormat="1" ht="18" customHeight="1">
      <c r="B16" s="14" t="s">
        <v>257</v>
      </c>
      <c r="C16" s="15"/>
      <c r="D16" s="16"/>
      <c r="E16" s="16"/>
      <c r="F16" s="16"/>
      <c r="G16" s="17"/>
      <c r="H16" s="402" t="s">
        <v>978</v>
      </c>
      <c r="I16" s="402"/>
      <c r="J16" s="405"/>
      <c r="K16" s="406"/>
    </row>
    <row r="17" spans="2:11" s="11" customFormat="1" ht="18" customHeight="1">
      <c r="B17" s="14" t="s">
        <v>258</v>
      </c>
      <c r="C17" s="15"/>
      <c r="D17" s="16"/>
      <c r="E17" s="16"/>
      <c r="F17" s="16"/>
      <c r="G17" s="17"/>
      <c r="H17" s="402" t="s">
        <v>979</v>
      </c>
      <c r="I17" s="402"/>
      <c r="J17" s="405"/>
      <c r="K17" s="406"/>
    </row>
    <row r="18" spans="2:11" s="11" customFormat="1" ht="18" customHeight="1">
      <c r="B18" s="14" t="s">
        <v>259</v>
      </c>
      <c r="C18" s="15"/>
      <c r="D18" s="16"/>
      <c r="E18" s="16"/>
      <c r="F18" s="16"/>
      <c r="G18" s="17"/>
      <c r="H18" s="402" t="s">
        <v>980</v>
      </c>
      <c r="I18" s="402"/>
      <c r="J18" s="405"/>
      <c r="K18" s="406"/>
    </row>
    <row r="19" spans="2:11" s="11" customFormat="1" ht="18" customHeight="1">
      <c r="B19" s="14" t="s">
        <v>260</v>
      </c>
      <c r="C19" s="15"/>
      <c r="D19" s="16"/>
      <c r="E19" s="16"/>
      <c r="F19" s="16"/>
      <c r="G19" s="17"/>
      <c r="H19" s="402" t="s">
        <v>981</v>
      </c>
      <c r="I19" s="402"/>
      <c r="J19" s="405"/>
      <c r="K19" s="406"/>
    </row>
    <row r="20" spans="2:11" s="11" customFormat="1" ht="18" customHeight="1">
      <c r="B20" s="14" t="s">
        <v>261</v>
      </c>
      <c r="C20" s="15"/>
      <c r="D20" s="16"/>
      <c r="E20" s="16"/>
      <c r="F20" s="16"/>
      <c r="G20" s="17"/>
      <c r="H20" s="402" t="s">
        <v>982</v>
      </c>
      <c r="I20" s="402"/>
      <c r="J20" s="405"/>
      <c r="K20" s="406"/>
    </row>
    <row r="21" spans="2:11" s="11" customFormat="1" ht="18" customHeight="1">
      <c r="B21" s="14" t="s">
        <v>262</v>
      </c>
      <c r="C21" s="15"/>
      <c r="D21" s="16"/>
      <c r="E21" s="16"/>
      <c r="F21" s="16"/>
      <c r="G21" s="17"/>
      <c r="H21" s="402" t="s">
        <v>983</v>
      </c>
      <c r="I21" s="402"/>
      <c r="J21" s="405"/>
      <c r="K21" s="406"/>
    </row>
    <row r="22" spans="2:11" s="11" customFormat="1" ht="18" customHeight="1">
      <c r="B22" s="14" t="s">
        <v>1447</v>
      </c>
      <c r="C22" s="15"/>
      <c r="D22" s="16"/>
      <c r="E22" s="16"/>
      <c r="F22" s="16"/>
      <c r="G22" s="17"/>
      <c r="H22" s="402" t="s">
        <v>984</v>
      </c>
      <c r="I22" s="402"/>
      <c r="J22" s="405"/>
      <c r="K22" s="406"/>
    </row>
    <row r="23" spans="2:11" s="11" customFormat="1" ht="18" customHeight="1">
      <c r="B23" s="14" t="s">
        <v>1449</v>
      </c>
      <c r="C23" s="15"/>
      <c r="D23" s="16"/>
      <c r="E23" s="16"/>
      <c r="F23" s="16"/>
      <c r="G23" s="17"/>
      <c r="H23" s="402" t="s">
        <v>985</v>
      </c>
      <c r="I23" s="402"/>
      <c r="J23" s="405"/>
      <c r="K23" s="406"/>
    </row>
    <row r="24" spans="2:11" s="11" customFormat="1" ht="18" customHeight="1">
      <c r="B24" s="14" t="s">
        <v>1448</v>
      </c>
      <c r="C24" s="15"/>
      <c r="D24" s="16"/>
      <c r="E24" s="16"/>
      <c r="F24" s="16"/>
      <c r="G24" s="17"/>
      <c r="H24" s="402" t="s">
        <v>1446</v>
      </c>
      <c r="I24" s="402"/>
      <c r="J24" s="407"/>
      <c r="K24" s="408"/>
    </row>
    <row r="25" ht="13.5">
      <c r="F25" s="12"/>
    </row>
    <row r="26" ht="13.5">
      <c r="F26" s="12"/>
    </row>
    <row r="27" ht="14.25">
      <c r="B27" s="9" t="s">
        <v>1807</v>
      </c>
    </row>
    <row r="28" ht="7.5" customHeight="1">
      <c r="B28" s="9"/>
    </row>
    <row r="29" spans="2:6" ht="13.5">
      <c r="B29" t="s">
        <v>1518</v>
      </c>
      <c r="F29" s="12"/>
    </row>
    <row r="30" spans="2:6" ht="13.5">
      <c r="B30" t="s">
        <v>831</v>
      </c>
      <c r="F30" s="12"/>
    </row>
    <row r="31" spans="2:6" ht="13.5">
      <c r="B31" t="s">
        <v>498</v>
      </c>
      <c r="F31" s="12"/>
    </row>
    <row r="32" ht="13.5">
      <c r="F32" s="12"/>
    </row>
    <row r="33" ht="13.5">
      <c r="F33" s="12"/>
    </row>
    <row r="34" ht="13.5">
      <c r="F34" s="12"/>
    </row>
    <row r="35" ht="14.25">
      <c r="B35" s="9" t="s">
        <v>1322</v>
      </c>
    </row>
    <row r="37" spans="1:3" ht="13.5">
      <c r="A37" s="318" t="s">
        <v>1323</v>
      </c>
      <c r="B37" s="319" t="s">
        <v>1324</v>
      </c>
      <c r="C37" t="s">
        <v>1325</v>
      </c>
    </row>
    <row r="38" spans="1:3" ht="13.5">
      <c r="A38" s="318" t="s">
        <v>1326</v>
      </c>
      <c r="B38" s="320" t="s">
        <v>1327</v>
      </c>
      <c r="C38" t="s">
        <v>1328</v>
      </c>
    </row>
    <row r="39" spans="1:2" ht="13.5">
      <c r="A39" s="318"/>
      <c r="B39" t="s">
        <v>1329</v>
      </c>
    </row>
    <row r="40" spans="1:2" ht="13.5">
      <c r="A40" s="318" t="s">
        <v>1326</v>
      </c>
      <c r="B40" t="s">
        <v>1330</v>
      </c>
    </row>
    <row r="41" ht="13.5">
      <c r="F41" s="12"/>
    </row>
    <row r="42" ht="13.5">
      <c r="F42" s="12"/>
    </row>
    <row r="43" ht="13.5">
      <c r="F43" s="12"/>
    </row>
    <row r="44" ht="13.5">
      <c r="F44" s="12"/>
    </row>
    <row r="45" ht="13.5">
      <c r="F45" s="12"/>
    </row>
  </sheetData>
  <sheetProtection password="CB5D" sheet="1" objects="1" scenarios="1"/>
  <mergeCells count="18">
    <mergeCell ref="J10:K10"/>
    <mergeCell ref="H13:I13"/>
    <mergeCell ref="H12:I12"/>
    <mergeCell ref="J11:K24"/>
    <mergeCell ref="H15:I15"/>
    <mergeCell ref="H11:I11"/>
    <mergeCell ref="H14:I14"/>
    <mergeCell ref="H22:I22"/>
    <mergeCell ref="H23:I23"/>
    <mergeCell ref="H24:I24"/>
    <mergeCell ref="B10:G10"/>
    <mergeCell ref="H10:I10"/>
    <mergeCell ref="H20:I20"/>
    <mergeCell ref="H21:I21"/>
    <mergeCell ref="H16:I16"/>
    <mergeCell ref="H17:I17"/>
    <mergeCell ref="H18:I18"/>
    <mergeCell ref="H19:I19"/>
  </mergeCells>
  <printOptions/>
  <pageMargins left="1.17" right="0.75" top="1" bottom="0.59" header="0.512" footer="0.4"/>
  <pageSetup horizontalDpi="600" verticalDpi="600" orientation="portrait" paperSize="9" scale="8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9"/>
  </sheetPr>
  <dimension ref="A1:BC45"/>
  <sheetViews>
    <sheetView zoomScale="85" zoomScaleNormal="85" zoomScaleSheetLayoutView="75" workbookViewId="0" topLeftCell="A1">
      <selection activeCell="AT31" sqref="AT31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21"/>
    </row>
    <row r="5" spans="1:55" s="32" customFormat="1" ht="16.5" customHeight="1">
      <c r="A5" s="22" t="s">
        <v>224</v>
      </c>
      <c r="B5" s="23"/>
      <c r="C5" s="24" t="s">
        <v>1453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2" t="s">
        <v>1252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6"/>
      <c r="AZ5" s="26"/>
      <c r="BA5" s="30" t="s">
        <v>1454</v>
      </c>
      <c r="BB5" s="30" t="s">
        <v>1455</v>
      </c>
      <c r="BC5" s="31"/>
    </row>
    <row r="6" spans="1:55" s="32" customFormat="1" ht="16.5" customHeight="1">
      <c r="A6" s="33" t="s">
        <v>1456</v>
      </c>
      <c r="B6" s="34" t="s">
        <v>1457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7"/>
      <c r="AZ6" s="37"/>
      <c r="BA6" s="40" t="s">
        <v>1458</v>
      </c>
      <c r="BB6" s="40" t="s">
        <v>1459</v>
      </c>
      <c r="BC6" s="31"/>
    </row>
    <row r="7" spans="1:54" s="32" customFormat="1" ht="16.5" customHeight="1">
      <c r="A7" s="41">
        <v>32</v>
      </c>
      <c r="B7" s="42">
        <v>5380</v>
      </c>
      <c r="C7" s="43" t="s">
        <v>941</v>
      </c>
      <c r="D7" s="376" t="s">
        <v>790</v>
      </c>
      <c r="E7" s="377"/>
      <c r="F7" s="377"/>
      <c r="G7" s="377"/>
      <c r="H7" s="377"/>
      <c r="I7" s="378"/>
      <c r="J7" s="376" t="s">
        <v>791</v>
      </c>
      <c r="K7" s="377"/>
      <c r="L7" s="377"/>
      <c r="M7" s="377"/>
      <c r="N7" s="377"/>
      <c r="O7" s="377"/>
      <c r="P7" s="377"/>
      <c r="Q7" s="377"/>
      <c r="R7" s="377"/>
      <c r="S7" s="377"/>
      <c r="T7" s="378"/>
      <c r="U7" s="27" t="s">
        <v>751</v>
      </c>
      <c r="V7" s="27"/>
      <c r="W7" s="27"/>
      <c r="X7" s="27"/>
      <c r="Y7" s="27"/>
      <c r="AC7" s="26"/>
      <c r="AD7" s="26"/>
      <c r="AE7" s="26"/>
      <c r="AF7" s="102"/>
      <c r="AG7" s="77"/>
      <c r="AH7" s="72"/>
      <c r="AI7" s="72"/>
      <c r="AJ7" s="72"/>
      <c r="AK7" s="77"/>
      <c r="AL7" s="77"/>
      <c r="AM7" s="77"/>
      <c r="AN7" s="77"/>
      <c r="AO7" s="77"/>
      <c r="AP7" s="77"/>
      <c r="AQ7" s="77"/>
      <c r="AR7" s="77"/>
      <c r="AS7" s="72"/>
      <c r="AT7" s="72"/>
      <c r="AU7" s="72"/>
      <c r="AV7" s="72"/>
      <c r="AW7" s="72"/>
      <c r="AX7" s="75"/>
      <c r="AY7" s="38"/>
      <c r="AZ7" s="35"/>
      <c r="BA7" s="76">
        <f>ROUND(AC8,0)</f>
        <v>320</v>
      </c>
      <c r="BB7" s="51" t="s">
        <v>150</v>
      </c>
    </row>
    <row r="8" spans="1:54" s="32" customFormat="1" ht="16.5" customHeight="1">
      <c r="A8" s="41">
        <v>32</v>
      </c>
      <c r="B8" s="42">
        <v>5381</v>
      </c>
      <c r="C8" s="43" t="s">
        <v>942</v>
      </c>
      <c r="D8" s="382"/>
      <c r="E8" s="383"/>
      <c r="F8" s="383"/>
      <c r="G8" s="383"/>
      <c r="H8" s="383"/>
      <c r="I8" s="384"/>
      <c r="J8" s="382"/>
      <c r="K8" s="383"/>
      <c r="L8" s="383"/>
      <c r="M8" s="383"/>
      <c r="N8" s="383"/>
      <c r="O8" s="383"/>
      <c r="P8" s="383"/>
      <c r="Q8" s="383"/>
      <c r="R8" s="383"/>
      <c r="S8" s="383"/>
      <c r="T8" s="384"/>
      <c r="U8" s="38"/>
      <c r="V8" s="38"/>
      <c r="W8" s="38"/>
      <c r="X8" s="38"/>
      <c r="Y8" s="38"/>
      <c r="Z8" s="63"/>
      <c r="AA8" s="63"/>
      <c r="AB8" s="63"/>
      <c r="AC8" s="385">
        <v>320</v>
      </c>
      <c r="AD8" s="385"/>
      <c r="AE8" s="75" t="s">
        <v>1465</v>
      </c>
      <c r="AF8" s="103"/>
      <c r="AG8" s="57" t="s">
        <v>1281</v>
      </c>
      <c r="AH8" s="72"/>
      <c r="AI8" s="72"/>
      <c r="AJ8" s="72"/>
      <c r="AK8" s="77"/>
      <c r="AL8" s="77"/>
      <c r="AM8" s="77"/>
      <c r="AN8" s="77"/>
      <c r="AO8" s="77"/>
      <c r="AP8" s="77"/>
      <c r="AQ8" s="77"/>
      <c r="AR8" s="77"/>
      <c r="AS8" s="72"/>
      <c r="AT8" s="72"/>
      <c r="AU8" s="72"/>
      <c r="AV8" s="72"/>
      <c r="AW8" s="72"/>
      <c r="AX8" s="65" t="s">
        <v>336</v>
      </c>
      <c r="AY8" s="386">
        <v>0.965</v>
      </c>
      <c r="AZ8" s="387"/>
      <c r="BA8" s="76">
        <f>ROUND(AC8*AY8,0)</f>
        <v>309</v>
      </c>
      <c r="BB8" s="51"/>
    </row>
    <row r="9" spans="1:54" s="32" customFormat="1" ht="16.5" customHeight="1">
      <c r="A9" s="41">
        <v>32</v>
      </c>
      <c r="B9" s="42">
        <v>5382</v>
      </c>
      <c r="C9" s="43" t="s">
        <v>943</v>
      </c>
      <c r="D9" s="382"/>
      <c r="E9" s="383"/>
      <c r="F9" s="383"/>
      <c r="G9" s="383"/>
      <c r="H9" s="383"/>
      <c r="I9" s="384"/>
      <c r="J9" s="382"/>
      <c r="K9" s="383"/>
      <c r="L9" s="383"/>
      <c r="M9" s="383"/>
      <c r="N9" s="383"/>
      <c r="O9" s="383"/>
      <c r="P9" s="383"/>
      <c r="Q9" s="383"/>
      <c r="R9" s="383"/>
      <c r="S9" s="383"/>
      <c r="T9" s="384"/>
      <c r="U9" s="27" t="s">
        <v>755</v>
      </c>
      <c r="V9" s="27"/>
      <c r="W9" s="27"/>
      <c r="X9" s="27"/>
      <c r="Y9" s="27"/>
      <c r="AC9" s="31"/>
      <c r="AD9" s="31"/>
      <c r="AE9" s="31"/>
      <c r="AF9" s="102"/>
      <c r="AG9" s="77"/>
      <c r="AH9" s="72"/>
      <c r="AI9" s="72"/>
      <c r="AJ9" s="72"/>
      <c r="AK9" s="77"/>
      <c r="AL9" s="77"/>
      <c r="AM9" s="77"/>
      <c r="AN9" s="77"/>
      <c r="AO9" s="77"/>
      <c r="AP9" s="77"/>
      <c r="AQ9" s="77"/>
      <c r="AR9" s="77"/>
      <c r="AS9" s="72"/>
      <c r="AT9" s="72"/>
      <c r="AU9" s="72"/>
      <c r="AV9" s="72"/>
      <c r="AW9" s="72"/>
      <c r="AX9" s="75"/>
      <c r="AY9" s="38"/>
      <c r="AZ9" s="35"/>
      <c r="BA9" s="76">
        <f>ROUND(AC10,0)</f>
        <v>288</v>
      </c>
      <c r="BB9" s="51"/>
    </row>
    <row r="10" spans="1:54" s="32" customFormat="1" ht="16.5" customHeight="1">
      <c r="A10" s="41">
        <v>32</v>
      </c>
      <c r="B10" s="42">
        <v>5383</v>
      </c>
      <c r="C10" s="43" t="s">
        <v>944</v>
      </c>
      <c r="D10" s="382"/>
      <c r="E10" s="383"/>
      <c r="F10" s="383"/>
      <c r="G10" s="383"/>
      <c r="H10" s="383"/>
      <c r="I10" s="384"/>
      <c r="J10" s="382"/>
      <c r="K10" s="383"/>
      <c r="L10" s="383"/>
      <c r="M10" s="383"/>
      <c r="N10" s="383"/>
      <c r="O10" s="383"/>
      <c r="P10" s="383"/>
      <c r="Q10" s="383"/>
      <c r="R10" s="383"/>
      <c r="S10" s="383"/>
      <c r="T10" s="384"/>
      <c r="U10" s="38"/>
      <c r="V10" s="38"/>
      <c r="W10" s="38"/>
      <c r="X10" s="38"/>
      <c r="Y10" s="38"/>
      <c r="Z10" s="63"/>
      <c r="AA10" s="63"/>
      <c r="AB10" s="63"/>
      <c r="AC10" s="385">
        <v>288</v>
      </c>
      <c r="AD10" s="385"/>
      <c r="AE10" s="75" t="s">
        <v>1465</v>
      </c>
      <c r="AF10" s="103"/>
      <c r="AG10" s="57" t="s">
        <v>1281</v>
      </c>
      <c r="AH10" s="72"/>
      <c r="AI10" s="72"/>
      <c r="AJ10" s="72"/>
      <c r="AK10" s="77"/>
      <c r="AL10" s="77"/>
      <c r="AM10" s="77"/>
      <c r="AN10" s="77"/>
      <c r="AO10" s="77"/>
      <c r="AP10" s="77"/>
      <c r="AQ10" s="77"/>
      <c r="AR10" s="77"/>
      <c r="AS10" s="72"/>
      <c r="AT10" s="72"/>
      <c r="AU10" s="72"/>
      <c r="AV10" s="72"/>
      <c r="AW10" s="72"/>
      <c r="AX10" s="65" t="s">
        <v>336</v>
      </c>
      <c r="AY10" s="386">
        <v>0.965</v>
      </c>
      <c r="AZ10" s="387"/>
      <c r="BA10" s="76">
        <f>ROUND(AC10*AY10,0)</f>
        <v>278</v>
      </c>
      <c r="BB10" s="51"/>
    </row>
    <row r="11" spans="1:54" s="32" customFormat="1" ht="16.5" customHeight="1">
      <c r="A11" s="41">
        <v>32</v>
      </c>
      <c r="B11" s="42">
        <v>5384</v>
      </c>
      <c r="C11" s="43" t="s">
        <v>945</v>
      </c>
      <c r="D11" s="382"/>
      <c r="E11" s="383"/>
      <c r="F11" s="383"/>
      <c r="G11" s="383"/>
      <c r="H11" s="383"/>
      <c r="I11" s="384"/>
      <c r="J11" s="382"/>
      <c r="K11" s="383"/>
      <c r="L11" s="383"/>
      <c r="M11" s="383"/>
      <c r="N11" s="383"/>
      <c r="O11" s="383"/>
      <c r="P11" s="383"/>
      <c r="Q11" s="383"/>
      <c r="R11" s="383"/>
      <c r="S11" s="383"/>
      <c r="T11" s="384"/>
      <c r="U11" s="27" t="s">
        <v>758</v>
      </c>
      <c r="V11" s="27"/>
      <c r="W11" s="27"/>
      <c r="X11" s="27"/>
      <c r="Y11" s="27"/>
      <c r="AC11" s="31"/>
      <c r="AD11" s="31"/>
      <c r="AE11" s="31"/>
      <c r="AF11" s="102"/>
      <c r="AG11" s="77"/>
      <c r="AH11" s="72"/>
      <c r="AI11" s="72"/>
      <c r="AJ11" s="72"/>
      <c r="AK11" s="77"/>
      <c r="AL11" s="77"/>
      <c r="AM11" s="77"/>
      <c r="AN11" s="77"/>
      <c r="AO11" s="77"/>
      <c r="AP11" s="77"/>
      <c r="AQ11" s="77"/>
      <c r="AR11" s="77"/>
      <c r="AS11" s="72"/>
      <c r="AT11" s="72"/>
      <c r="AU11" s="72"/>
      <c r="AV11" s="72"/>
      <c r="AW11" s="72"/>
      <c r="AX11" s="75"/>
      <c r="AY11" s="38"/>
      <c r="AZ11" s="35"/>
      <c r="BA11" s="76">
        <f>ROUND(AC12,0)</f>
        <v>252</v>
      </c>
      <c r="BB11" s="51"/>
    </row>
    <row r="12" spans="1:54" s="32" customFormat="1" ht="16.5" customHeight="1">
      <c r="A12" s="41">
        <v>32</v>
      </c>
      <c r="B12" s="42">
        <v>5385</v>
      </c>
      <c r="C12" s="43" t="s">
        <v>946</v>
      </c>
      <c r="D12" s="382"/>
      <c r="E12" s="383"/>
      <c r="F12" s="383"/>
      <c r="G12" s="383"/>
      <c r="H12" s="383"/>
      <c r="I12" s="384"/>
      <c r="J12" s="379"/>
      <c r="K12" s="380"/>
      <c r="L12" s="380"/>
      <c r="M12" s="380"/>
      <c r="N12" s="380"/>
      <c r="O12" s="380"/>
      <c r="P12" s="380"/>
      <c r="Q12" s="380"/>
      <c r="R12" s="380"/>
      <c r="S12" s="380"/>
      <c r="T12" s="381"/>
      <c r="U12" s="38"/>
      <c r="V12" s="38"/>
      <c r="W12" s="38"/>
      <c r="X12" s="38"/>
      <c r="Y12" s="38"/>
      <c r="Z12" s="63"/>
      <c r="AA12" s="63"/>
      <c r="AB12" s="63"/>
      <c r="AC12" s="385">
        <v>252</v>
      </c>
      <c r="AD12" s="385"/>
      <c r="AE12" s="75" t="s">
        <v>1465</v>
      </c>
      <c r="AF12" s="103"/>
      <c r="AG12" s="57" t="s">
        <v>1281</v>
      </c>
      <c r="AH12" s="72"/>
      <c r="AI12" s="72"/>
      <c r="AJ12" s="72"/>
      <c r="AK12" s="77"/>
      <c r="AL12" s="77"/>
      <c r="AM12" s="77"/>
      <c r="AN12" s="77"/>
      <c r="AO12" s="77"/>
      <c r="AP12" s="77"/>
      <c r="AQ12" s="77"/>
      <c r="AR12" s="77"/>
      <c r="AS12" s="72"/>
      <c r="AT12" s="72"/>
      <c r="AU12" s="72"/>
      <c r="AV12" s="72"/>
      <c r="AW12" s="72"/>
      <c r="AX12" s="65" t="s">
        <v>336</v>
      </c>
      <c r="AY12" s="386">
        <v>0.965</v>
      </c>
      <c r="AZ12" s="387"/>
      <c r="BA12" s="76">
        <f>ROUND(AC12*AY12,0)</f>
        <v>243</v>
      </c>
      <c r="BB12" s="51"/>
    </row>
    <row r="13" spans="1:54" s="32" customFormat="1" ht="16.5" customHeight="1">
      <c r="A13" s="41">
        <v>32</v>
      </c>
      <c r="B13" s="42">
        <v>5386</v>
      </c>
      <c r="C13" s="43" t="s">
        <v>947</v>
      </c>
      <c r="D13" s="382"/>
      <c r="E13" s="383"/>
      <c r="F13" s="383"/>
      <c r="G13" s="383"/>
      <c r="H13" s="383"/>
      <c r="I13" s="384"/>
      <c r="J13" s="376" t="s">
        <v>792</v>
      </c>
      <c r="K13" s="377"/>
      <c r="L13" s="377"/>
      <c r="M13" s="377"/>
      <c r="N13" s="377"/>
      <c r="O13" s="377"/>
      <c r="P13" s="377"/>
      <c r="Q13" s="377"/>
      <c r="R13" s="377"/>
      <c r="S13" s="377"/>
      <c r="T13" s="378"/>
      <c r="U13" s="27" t="s">
        <v>751</v>
      </c>
      <c r="V13" s="27"/>
      <c r="W13" s="27"/>
      <c r="X13" s="27"/>
      <c r="Y13" s="27"/>
      <c r="AC13" s="31"/>
      <c r="AD13" s="31"/>
      <c r="AE13" s="31"/>
      <c r="AF13" s="102"/>
      <c r="AG13" s="77"/>
      <c r="AH13" s="72"/>
      <c r="AI13" s="72"/>
      <c r="AJ13" s="72"/>
      <c r="AK13" s="77"/>
      <c r="AL13" s="77"/>
      <c r="AM13" s="77"/>
      <c r="AN13" s="77"/>
      <c r="AO13" s="77"/>
      <c r="AP13" s="77"/>
      <c r="AQ13" s="77"/>
      <c r="AR13" s="77"/>
      <c r="AS13" s="72"/>
      <c r="AT13" s="72"/>
      <c r="AU13" s="72"/>
      <c r="AV13" s="72"/>
      <c r="AW13" s="72"/>
      <c r="AX13" s="75"/>
      <c r="AY13" s="38"/>
      <c r="AZ13" s="35"/>
      <c r="BA13" s="76">
        <f>ROUND(AC14,0)</f>
        <v>160</v>
      </c>
      <c r="BB13" s="51"/>
    </row>
    <row r="14" spans="1:54" s="32" customFormat="1" ht="16.5" customHeight="1">
      <c r="A14" s="41">
        <v>32</v>
      </c>
      <c r="B14" s="42">
        <v>5387</v>
      </c>
      <c r="C14" s="43" t="s">
        <v>948</v>
      </c>
      <c r="D14" s="382"/>
      <c r="E14" s="383"/>
      <c r="F14" s="383"/>
      <c r="G14" s="383"/>
      <c r="H14" s="383"/>
      <c r="I14" s="384"/>
      <c r="J14" s="382"/>
      <c r="K14" s="383"/>
      <c r="L14" s="383"/>
      <c r="M14" s="383"/>
      <c r="N14" s="383"/>
      <c r="O14" s="383"/>
      <c r="P14" s="383"/>
      <c r="Q14" s="383"/>
      <c r="R14" s="383"/>
      <c r="S14" s="383"/>
      <c r="T14" s="384"/>
      <c r="U14" s="38"/>
      <c r="V14" s="38"/>
      <c r="W14" s="38"/>
      <c r="X14" s="38"/>
      <c r="Y14" s="38"/>
      <c r="Z14" s="63"/>
      <c r="AA14" s="63"/>
      <c r="AB14" s="63"/>
      <c r="AC14" s="385">
        <v>160</v>
      </c>
      <c r="AD14" s="385"/>
      <c r="AE14" s="75" t="s">
        <v>1465</v>
      </c>
      <c r="AF14" s="103"/>
      <c r="AG14" s="57" t="s">
        <v>1281</v>
      </c>
      <c r="AH14" s="72"/>
      <c r="AI14" s="72"/>
      <c r="AJ14" s="72"/>
      <c r="AK14" s="77"/>
      <c r="AL14" s="77"/>
      <c r="AM14" s="77"/>
      <c r="AN14" s="77"/>
      <c r="AO14" s="77"/>
      <c r="AP14" s="77"/>
      <c r="AQ14" s="77"/>
      <c r="AR14" s="77"/>
      <c r="AS14" s="72"/>
      <c r="AT14" s="72"/>
      <c r="AU14" s="72"/>
      <c r="AV14" s="72"/>
      <c r="AW14" s="72"/>
      <c r="AX14" s="65" t="s">
        <v>336</v>
      </c>
      <c r="AY14" s="386">
        <v>0.965</v>
      </c>
      <c r="AZ14" s="387"/>
      <c r="BA14" s="76">
        <f>ROUND(AC14*AY14,0)</f>
        <v>154</v>
      </c>
      <c r="BB14" s="51"/>
    </row>
    <row r="15" spans="1:54" s="32" customFormat="1" ht="16.5" customHeight="1">
      <c r="A15" s="41">
        <v>32</v>
      </c>
      <c r="B15" s="42">
        <v>5388</v>
      </c>
      <c r="C15" s="43" t="s">
        <v>949</v>
      </c>
      <c r="D15" s="382"/>
      <c r="E15" s="383"/>
      <c r="F15" s="383"/>
      <c r="G15" s="383"/>
      <c r="H15" s="383"/>
      <c r="I15" s="384"/>
      <c r="J15" s="382"/>
      <c r="K15" s="383"/>
      <c r="L15" s="383"/>
      <c r="M15" s="383"/>
      <c r="N15" s="383"/>
      <c r="O15" s="383"/>
      <c r="P15" s="383"/>
      <c r="Q15" s="383"/>
      <c r="R15" s="383"/>
      <c r="S15" s="383"/>
      <c r="T15" s="384"/>
      <c r="U15" s="27" t="s">
        <v>755</v>
      </c>
      <c r="V15" s="27"/>
      <c r="W15" s="27"/>
      <c r="X15" s="27"/>
      <c r="Y15" s="27"/>
      <c r="AC15" s="31"/>
      <c r="AD15" s="31"/>
      <c r="AE15" s="31"/>
      <c r="AF15" s="102"/>
      <c r="AG15" s="77"/>
      <c r="AH15" s="72"/>
      <c r="AI15" s="72"/>
      <c r="AJ15" s="72"/>
      <c r="AK15" s="77"/>
      <c r="AL15" s="77"/>
      <c r="AM15" s="77"/>
      <c r="AN15" s="77"/>
      <c r="AO15" s="77"/>
      <c r="AP15" s="77"/>
      <c r="AQ15" s="77"/>
      <c r="AR15" s="77"/>
      <c r="AS15" s="72"/>
      <c r="AT15" s="72"/>
      <c r="AU15" s="72"/>
      <c r="AV15" s="72"/>
      <c r="AW15" s="72"/>
      <c r="AX15" s="75"/>
      <c r="AY15" s="38"/>
      <c r="AZ15" s="35"/>
      <c r="BA15" s="76">
        <f>ROUND(AC16,0)</f>
        <v>144</v>
      </c>
      <c r="BB15" s="51"/>
    </row>
    <row r="16" spans="1:54" s="32" customFormat="1" ht="16.5" customHeight="1">
      <c r="A16" s="41">
        <v>32</v>
      </c>
      <c r="B16" s="42">
        <v>5389</v>
      </c>
      <c r="C16" s="43" t="s">
        <v>950</v>
      </c>
      <c r="D16" s="382"/>
      <c r="E16" s="383"/>
      <c r="F16" s="383"/>
      <c r="G16" s="383"/>
      <c r="H16" s="383"/>
      <c r="I16" s="384"/>
      <c r="J16" s="382"/>
      <c r="K16" s="383"/>
      <c r="L16" s="383"/>
      <c r="M16" s="383"/>
      <c r="N16" s="383"/>
      <c r="O16" s="383"/>
      <c r="P16" s="383"/>
      <c r="Q16" s="383"/>
      <c r="R16" s="383"/>
      <c r="S16" s="383"/>
      <c r="T16" s="384"/>
      <c r="U16" s="38"/>
      <c r="V16" s="38"/>
      <c r="W16" s="38"/>
      <c r="X16" s="38"/>
      <c r="Y16" s="38"/>
      <c r="Z16" s="63"/>
      <c r="AA16" s="63"/>
      <c r="AB16" s="63"/>
      <c r="AC16" s="385">
        <v>144</v>
      </c>
      <c r="AD16" s="385"/>
      <c r="AE16" s="75" t="s">
        <v>1465</v>
      </c>
      <c r="AF16" s="103"/>
      <c r="AG16" s="57" t="s">
        <v>1281</v>
      </c>
      <c r="AH16" s="72"/>
      <c r="AI16" s="72"/>
      <c r="AJ16" s="72"/>
      <c r="AK16" s="77"/>
      <c r="AL16" s="77"/>
      <c r="AM16" s="77"/>
      <c r="AN16" s="77"/>
      <c r="AO16" s="77"/>
      <c r="AP16" s="77"/>
      <c r="AQ16" s="77"/>
      <c r="AR16" s="77"/>
      <c r="AS16" s="72"/>
      <c r="AT16" s="72"/>
      <c r="AU16" s="72"/>
      <c r="AV16" s="72"/>
      <c r="AW16" s="72"/>
      <c r="AX16" s="65" t="s">
        <v>336</v>
      </c>
      <c r="AY16" s="386">
        <v>0.965</v>
      </c>
      <c r="AZ16" s="387"/>
      <c r="BA16" s="76">
        <f>ROUND(AC16*AY16,0)</f>
        <v>139</v>
      </c>
      <c r="BB16" s="51"/>
    </row>
    <row r="17" spans="1:54" s="32" customFormat="1" ht="16.5" customHeight="1">
      <c r="A17" s="41">
        <v>32</v>
      </c>
      <c r="B17" s="42">
        <v>5390</v>
      </c>
      <c r="C17" s="43" t="s">
        <v>951</v>
      </c>
      <c r="D17" s="382"/>
      <c r="E17" s="383"/>
      <c r="F17" s="383"/>
      <c r="G17" s="383"/>
      <c r="H17" s="383"/>
      <c r="I17" s="384"/>
      <c r="J17" s="382"/>
      <c r="K17" s="383"/>
      <c r="L17" s="383"/>
      <c r="M17" s="383"/>
      <c r="N17" s="383"/>
      <c r="O17" s="383"/>
      <c r="P17" s="383"/>
      <c r="Q17" s="383"/>
      <c r="R17" s="383"/>
      <c r="S17" s="383"/>
      <c r="T17" s="384"/>
      <c r="U17" s="27" t="s">
        <v>758</v>
      </c>
      <c r="V17" s="27"/>
      <c r="W17" s="27"/>
      <c r="X17" s="27"/>
      <c r="Y17" s="27"/>
      <c r="AC17" s="31"/>
      <c r="AD17" s="31"/>
      <c r="AE17" s="31"/>
      <c r="AF17" s="102"/>
      <c r="AG17" s="77"/>
      <c r="AH17" s="72"/>
      <c r="AI17" s="72"/>
      <c r="AJ17" s="72"/>
      <c r="AK17" s="77"/>
      <c r="AL17" s="77"/>
      <c r="AM17" s="77"/>
      <c r="AN17" s="77"/>
      <c r="AO17" s="77"/>
      <c r="AP17" s="77"/>
      <c r="AQ17" s="77"/>
      <c r="AR17" s="77"/>
      <c r="AS17" s="72"/>
      <c r="AT17" s="72"/>
      <c r="AU17" s="72"/>
      <c r="AV17" s="72"/>
      <c r="AW17" s="72"/>
      <c r="AX17" s="75"/>
      <c r="AY17" s="38"/>
      <c r="AZ17" s="35"/>
      <c r="BA17" s="76">
        <f>ROUND(AC18,0)</f>
        <v>126</v>
      </c>
      <c r="BB17" s="51"/>
    </row>
    <row r="18" spans="1:54" s="32" customFormat="1" ht="16.5" customHeight="1">
      <c r="A18" s="41">
        <v>32</v>
      </c>
      <c r="B18" s="42">
        <v>5391</v>
      </c>
      <c r="C18" s="43" t="s">
        <v>952</v>
      </c>
      <c r="D18" s="379"/>
      <c r="E18" s="380"/>
      <c r="F18" s="380"/>
      <c r="G18" s="380"/>
      <c r="H18" s="380"/>
      <c r="I18" s="381"/>
      <c r="J18" s="379"/>
      <c r="K18" s="380"/>
      <c r="L18" s="380"/>
      <c r="M18" s="380"/>
      <c r="N18" s="380"/>
      <c r="O18" s="380"/>
      <c r="P18" s="380"/>
      <c r="Q18" s="380"/>
      <c r="R18" s="380"/>
      <c r="S18" s="380"/>
      <c r="T18" s="381"/>
      <c r="U18" s="38"/>
      <c r="V18" s="38"/>
      <c r="W18" s="38"/>
      <c r="X18" s="38"/>
      <c r="Y18" s="38"/>
      <c r="Z18" s="63"/>
      <c r="AA18" s="63"/>
      <c r="AB18" s="63"/>
      <c r="AC18" s="385">
        <v>126</v>
      </c>
      <c r="AD18" s="385"/>
      <c r="AE18" s="75" t="s">
        <v>1465</v>
      </c>
      <c r="AF18" s="103"/>
      <c r="AG18" s="117" t="s">
        <v>1281</v>
      </c>
      <c r="AH18" s="72"/>
      <c r="AI18" s="72"/>
      <c r="AJ18" s="72"/>
      <c r="AK18" s="77"/>
      <c r="AL18" s="77"/>
      <c r="AM18" s="77"/>
      <c r="AN18" s="77"/>
      <c r="AO18" s="77"/>
      <c r="AP18" s="77"/>
      <c r="AQ18" s="77"/>
      <c r="AR18" s="77"/>
      <c r="AS18" s="72"/>
      <c r="AT18" s="72"/>
      <c r="AU18" s="72"/>
      <c r="AV18" s="72"/>
      <c r="AW18" s="72"/>
      <c r="AX18" s="65" t="s">
        <v>336</v>
      </c>
      <c r="AY18" s="386">
        <v>0.965</v>
      </c>
      <c r="AZ18" s="387"/>
      <c r="BA18" s="76">
        <f>ROUND(AC18*AY18,0)</f>
        <v>122</v>
      </c>
      <c r="BB18" s="81"/>
    </row>
    <row r="19" spans="1:54" s="32" customFormat="1" ht="16.5" customHeight="1">
      <c r="A19" s="41">
        <v>32</v>
      </c>
      <c r="B19" s="42">
        <v>5340</v>
      </c>
      <c r="C19" s="43" t="s">
        <v>487</v>
      </c>
      <c r="D19" s="376" t="s">
        <v>1749</v>
      </c>
      <c r="E19" s="377"/>
      <c r="F19" s="377"/>
      <c r="G19" s="377"/>
      <c r="H19" s="377"/>
      <c r="I19" s="378"/>
      <c r="J19" s="73" t="s">
        <v>505</v>
      </c>
      <c r="K19" s="176"/>
      <c r="L19" s="38"/>
      <c r="M19" s="176"/>
      <c r="N19" s="176"/>
      <c r="O19" s="176"/>
      <c r="P19" s="176"/>
      <c r="Q19" s="176"/>
      <c r="R19" s="63"/>
      <c r="S19" s="63"/>
      <c r="T19" s="38"/>
      <c r="U19" s="73"/>
      <c r="V19" s="73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385">
        <v>561</v>
      </c>
      <c r="AV19" s="385"/>
      <c r="AW19" s="75" t="s">
        <v>1841</v>
      </c>
      <c r="AX19" s="75"/>
      <c r="AY19" s="38"/>
      <c r="AZ19" s="38"/>
      <c r="BA19" s="50">
        <f>ROUND(AU19,0)</f>
        <v>561</v>
      </c>
      <c r="BB19" s="51" t="s">
        <v>332</v>
      </c>
    </row>
    <row r="20" spans="1:54" s="32" customFormat="1" ht="16.5" customHeight="1">
      <c r="A20" s="41">
        <v>32</v>
      </c>
      <c r="B20" s="42">
        <v>5341</v>
      </c>
      <c r="C20" s="43" t="s">
        <v>488</v>
      </c>
      <c r="D20" s="379"/>
      <c r="E20" s="380"/>
      <c r="F20" s="380"/>
      <c r="G20" s="380"/>
      <c r="H20" s="380"/>
      <c r="I20" s="381"/>
      <c r="J20" s="73" t="s">
        <v>506</v>
      </c>
      <c r="K20" s="176"/>
      <c r="L20" s="38"/>
      <c r="M20" s="176"/>
      <c r="N20" s="176"/>
      <c r="O20" s="176"/>
      <c r="P20" s="176"/>
      <c r="Q20" s="176"/>
      <c r="R20" s="63"/>
      <c r="S20" s="63"/>
      <c r="T20" s="38"/>
      <c r="U20" s="38"/>
      <c r="V20" s="73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374">
        <v>1122</v>
      </c>
      <c r="AV20" s="385"/>
      <c r="AW20" s="75" t="s">
        <v>1841</v>
      </c>
      <c r="AX20" s="75"/>
      <c r="AY20" s="38"/>
      <c r="AZ20" s="38"/>
      <c r="BA20" s="76">
        <f>ROUND(AU20,0)</f>
        <v>1122</v>
      </c>
      <c r="BB20" s="81"/>
    </row>
    <row r="21" spans="1:54" s="32" customFormat="1" ht="16.5" customHeight="1">
      <c r="A21" s="41">
        <v>32</v>
      </c>
      <c r="B21" s="42">
        <v>5392</v>
      </c>
      <c r="C21" s="43" t="s">
        <v>138</v>
      </c>
      <c r="D21" s="489" t="s">
        <v>1001</v>
      </c>
      <c r="E21" s="490"/>
      <c r="F21" s="490"/>
      <c r="G21" s="490"/>
      <c r="H21" s="490"/>
      <c r="I21" s="491"/>
      <c r="J21" s="498" t="s">
        <v>139</v>
      </c>
      <c r="K21" s="499"/>
      <c r="L21" s="499"/>
      <c r="M21" s="499"/>
      <c r="N21" s="499"/>
      <c r="O21" s="499"/>
      <c r="P21" s="499"/>
      <c r="Q21" s="499"/>
      <c r="R21" s="499"/>
      <c r="S21" s="499"/>
      <c r="T21" s="500"/>
      <c r="U21" s="47" t="s">
        <v>751</v>
      </c>
      <c r="V21" s="27"/>
      <c r="W21" s="27"/>
      <c r="X21" s="27"/>
      <c r="Y21" s="27"/>
      <c r="Z21" s="173"/>
      <c r="AA21" s="130"/>
      <c r="AB21" s="173"/>
      <c r="AC21" s="173"/>
      <c r="AD21" s="173"/>
      <c r="AE21" s="173"/>
      <c r="AF21" s="102"/>
      <c r="AG21" s="77"/>
      <c r="AH21" s="174"/>
      <c r="AI21" s="174"/>
      <c r="AJ21" s="174"/>
      <c r="AK21" s="77"/>
      <c r="AL21" s="77"/>
      <c r="AM21" s="77"/>
      <c r="AN21" s="77"/>
      <c r="AO21" s="77"/>
      <c r="AP21" s="77"/>
      <c r="AQ21" s="77"/>
      <c r="AR21" s="77"/>
      <c r="AS21" s="174"/>
      <c r="AT21" s="174"/>
      <c r="AU21" s="174"/>
      <c r="AV21" s="174"/>
      <c r="AW21" s="174"/>
      <c r="AX21" s="75"/>
      <c r="AY21" s="38"/>
      <c r="AZ21" s="35"/>
      <c r="BA21" s="76">
        <f>ROUND(AC22,0)</f>
        <v>160</v>
      </c>
      <c r="BB21" s="51" t="s">
        <v>1532</v>
      </c>
    </row>
    <row r="22" spans="1:54" s="32" customFormat="1" ht="16.5" customHeight="1">
      <c r="A22" s="41">
        <v>32</v>
      </c>
      <c r="B22" s="42">
        <v>5393</v>
      </c>
      <c r="C22" s="43" t="s">
        <v>939</v>
      </c>
      <c r="D22" s="492"/>
      <c r="E22" s="493"/>
      <c r="F22" s="493"/>
      <c r="G22" s="493"/>
      <c r="H22" s="493"/>
      <c r="I22" s="494"/>
      <c r="J22" s="501"/>
      <c r="K22" s="502"/>
      <c r="L22" s="502"/>
      <c r="M22" s="502"/>
      <c r="N22" s="502"/>
      <c r="O22" s="502"/>
      <c r="P22" s="502"/>
      <c r="Q22" s="502"/>
      <c r="R22" s="502"/>
      <c r="S22" s="502"/>
      <c r="T22" s="503"/>
      <c r="U22" s="62"/>
      <c r="V22" s="38"/>
      <c r="W22" s="38"/>
      <c r="X22" s="38"/>
      <c r="Y22" s="38"/>
      <c r="Z22" s="63"/>
      <c r="AA22" s="131"/>
      <c r="AB22" s="63"/>
      <c r="AC22" s="385">
        <v>160</v>
      </c>
      <c r="AD22" s="385"/>
      <c r="AE22" s="75" t="s">
        <v>1465</v>
      </c>
      <c r="AF22" s="103"/>
      <c r="AG22" s="57" t="s">
        <v>1281</v>
      </c>
      <c r="AH22" s="174"/>
      <c r="AI22" s="174"/>
      <c r="AJ22" s="174"/>
      <c r="AK22" s="77"/>
      <c r="AL22" s="77"/>
      <c r="AM22" s="77"/>
      <c r="AN22" s="77"/>
      <c r="AO22" s="77"/>
      <c r="AP22" s="77"/>
      <c r="AQ22" s="77"/>
      <c r="AR22" s="77"/>
      <c r="AS22" s="174"/>
      <c r="AT22" s="174"/>
      <c r="AU22" s="174"/>
      <c r="AV22" s="174"/>
      <c r="AW22" s="174"/>
      <c r="AX22" s="65" t="s">
        <v>140</v>
      </c>
      <c r="AY22" s="386">
        <v>0.965</v>
      </c>
      <c r="AZ22" s="387"/>
      <c r="BA22" s="76">
        <f>ROUND(AC22*AY22,0)</f>
        <v>154</v>
      </c>
      <c r="BB22" s="51"/>
    </row>
    <row r="23" spans="1:54" s="32" customFormat="1" ht="16.5" customHeight="1">
      <c r="A23" s="41">
        <v>32</v>
      </c>
      <c r="B23" s="42">
        <v>5394</v>
      </c>
      <c r="C23" s="43" t="s">
        <v>141</v>
      </c>
      <c r="D23" s="492"/>
      <c r="E23" s="493"/>
      <c r="F23" s="493"/>
      <c r="G23" s="493"/>
      <c r="H23" s="493"/>
      <c r="I23" s="494"/>
      <c r="J23" s="501"/>
      <c r="K23" s="502"/>
      <c r="L23" s="502"/>
      <c r="M23" s="502"/>
      <c r="N23" s="502"/>
      <c r="O23" s="502"/>
      <c r="P23" s="502"/>
      <c r="Q23" s="502"/>
      <c r="R23" s="502"/>
      <c r="S23" s="502"/>
      <c r="T23" s="503"/>
      <c r="U23" s="47" t="s">
        <v>755</v>
      </c>
      <c r="V23" s="27"/>
      <c r="W23" s="27"/>
      <c r="X23" s="27"/>
      <c r="Y23" s="27"/>
      <c r="Z23" s="173"/>
      <c r="AA23" s="130"/>
      <c r="AB23" s="173"/>
      <c r="AC23" s="173"/>
      <c r="AD23" s="173"/>
      <c r="AE23" s="173"/>
      <c r="AF23" s="102"/>
      <c r="AG23" s="77"/>
      <c r="AH23" s="174"/>
      <c r="AI23" s="174"/>
      <c r="AJ23" s="174"/>
      <c r="AK23" s="77"/>
      <c r="AL23" s="77"/>
      <c r="AM23" s="77"/>
      <c r="AN23" s="77"/>
      <c r="AO23" s="77"/>
      <c r="AP23" s="77"/>
      <c r="AQ23" s="77"/>
      <c r="AR23" s="77"/>
      <c r="AS23" s="174"/>
      <c r="AT23" s="174"/>
      <c r="AU23" s="174"/>
      <c r="AV23" s="174"/>
      <c r="AW23" s="174"/>
      <c r="AX23" s="75"/>
      <c r="AY23" s="38"/>
      <c r="AZ23" s="35"/>
      <c r="BA23" s="76">
        <f>ROUND(AC24,0)</f>
        <v>144</v>
      </c>
      <c r="BB23" s="51"/>
    </row>
    <row r="24" spans="1:54" s="32" customFormat="1" ht="16.5" customHeight="1">
      <c r="A24" s="41">
        <v>32</v>
      </c>
      <c r="B24" s="42">
        <v>5395</v>
      </c>
      <c r="C24" s="43" t="s">
        <v>142</v>
      </c>
      <c r="D24" s="492"/>
      <c r="E24" s="493"/>
      <c r="F24" s="493"/>
      <c r="G24" s="493"/>
      <c r="H24" s="493"/>
      <c r="I24" s="494"/>
      <c r="J24" s="501"/>
      <c r="K24" s="502"/>
      <c r="L24" s="502"/>
      <c r="M24" s="502"/>
      <c r="N24" s="502"/>
      <c r="O24" s="502"/>
      <c r="P24" s="502"/>
      <c r="Q24" s="502"/>
      <c r="R24" s="502"/>
      <c r="S24" s="502"/>
      <c r="T24" s="503"/>
      <c r="U24" s="62"/>
      <c r="V24" s="38"/>
      <c r="W24" s="38"/>
      <c r="X24" s="38"/>
      <c r="Y24" s="38"/>
      <c r="Z24" s="63"/>
      <c r="AA24" s="131"/>
      <c r="AB24" s="63"/>
      <c r="AC24" s="385">
        <v>144</v>
      </c>
      <c r="AD24" s="385"/>
      <c r="AE24" s="75" t="s">
        <v>1465</v>
      </c>
      <c r="AF24" s="103"/>
      <c r="AG24" s="57" t="s">
        <v>1281</v>
      </c>
      <c r="AH24" s="174"/>
      <c r="AI24" s="174"/>
      <c r="AJ24" s="174"/>
      <c r="AK24" s="77"/>
      <c r="AL24" s="77"/>
      <c r="AM24" s="77"/>
      <c r="AN24" s="77"/>
      <c r="AO24" s="77"/>
      <c r="AP24" s="77"/>
      <c r="AQ24" s="77"/>
      <c r="AR24" s="77"/>
      <c r="AS24" s="174"/>
      <c r="AT24" s="174"/>
      <c r="AU24" s="174"/>
      <c r="AV24" s="174"/>
      <c r="AW24" s="174"/>
      <c r="AX24" s="65" t="s">
        <v>140</v>
      </c>
      <c r="AY24" s="386">
        <v>0.965</v>
      </c>
      <c r="AZ24" s="387"/>
      <c r="BA24" s="76">
        <f>ROUND(AC24*AY24,0)</f>
        <v>139</v>
      </c>
      <c r="BB24" s="51"/>
    </row>
    <row r="25" spans="1:54" s="32" customFormat="1" ht="16.5" customHeight="1">
      <c r="A25" s="41">
        <v>32</v>
      </c>
      <c r="B25" s="42">
        <v>5396</v>
      </c>
      <c r="C25" s="43" t="s">
        <v>143</v>
      </c>
      <c r="D25" s="492"/>
      <c r="E25" s="493"/>
      <c r="F25" s="493"/>
      <c r="G25" s="493"/>
      <c r="H25" s="493"/>
      <c r="I25" s="494"/>
      <c r="J25" s="501"/>
      <c r="K25" s="502"/>
      <c r="L25" s="502"/>
      <c r="M25" s="502"/>
      <c r="N25" s="502"/>
      <c r="O25" s="502"/>
      <c r="P25" s="502"/>
      <c r="Q25" s="502"/>
      <c r="R25" s="502"/>
      <c r="S25" s="502"/>
      <c r="T25" s="503"/>
      <c r="U25" s="47" t="s">
        <v>758</v>
      </c>
      <c r="V25" s="27"/>
      <c r="W25" s="27"/>
      <c r="X25" s="27"/>
      <c r="Y25" s="27"/>
      <c r="Z25" s="173"/>
      <c r="AA25" s="130"/>
      <c r="AB25" s="173"/>
      <c r="AC25" s="173"/>
      <c r="AD25" s="173"/>
      <c r="AE25" s="173"/>
      <c r="AF25" s="102"/>
      <c r="AG25" s="77"/>
      <c r="AH25" s="174"/>
      <c r="AI25" s="174"/>
      <c r="AJ25" s="174"/>
      <c r="AK25" s="77"/>
      <c r="AL25" s="77"/>
      <c r="AM25" s="77"/>
      <c r="AN25" s="77"/>
      <c r="AO25" s="77"/>
      <c r="AP25" s="77"/>
      <c r="AQ25" s="77"/>
      <c r="AR25" s="77"/>
      <c r="AS25" s="174"/>
      <c r="AT25" s="174"/>
      <c r="AU25" s="174"/>
      <c r="AV25" s="174"/>
      <c r="AW25" s="174"/>
      <c r="AX25" s="75"/>
      <c r="AY25" s="38"/>
      <c r="AZ25" s="35"/>
      <c r="BA25" s="76">
        <f>ROUND(AC26,0)</f>
        <v>126</v>
      </c>
      <c r="BB25" s="51"/>
    </row>
    <row r="26" spans="1:54" s="32" customFormat="1" ht="16.5" customHeight="1">
      <c r="A26" s="41">
        <v>32</v>
      </c>
      <c r="B26" s="42">
        <v>5397</v>
      </c>
      <c r="C26" s="43" t="s">
        <v>144</v>
      </c>
      <c r="D26" s="495"/>
      <c r="E26" s="496"/>
      <c r="F26" s="496"/>
      <c r="G26" s="496"/>
      <c r="H26" s="496"/>
      <c r="I26" s="497"/>
      <c r="J26" s="504"/>
      <c r="K26" s="505"/>
      <c r="L26" s="505"/>
      <c r="M26" s="505"/>
      <c r="N26" s="505"/>
      <c r="O26" s="505"/>
      <c r="P26" s="505"/>
      <c r="Q26" s="505"/>
      <c r="R26" s="505"/>
      <c r="S26" s="505"/>
      <c r="T26" s="506"/>
      <c r="U26" s="62"/>
      <c r="V26" s="38"/>
      <c r="W26" s="38"/>
      <c r="X26" s="38"/>
      <c r="Y26" s="38"/>
      <c r="Z26" s="63"/>
      <c r="AA26" s="131"/>
      <c r="AB26" s="63"/>
      <c r="AC26" s="385">
        <v>126</v>
      </c>
      <c r="AD26" s="385"/>
      <c r="AE26" s="75" t="s">
        <v>1465</v>
      </c>
      <c r="AF26" s="103"/>
      <c r="AG26" s="57" t="s">
        <v>1281</v>
      </c>
      <c r="AH26" s="174"/>
      <c r="AI26" s="174"/>
      <c r="AJ26" s="174"/>
      <c r="AK26" s="77"/>
      <c r="AL26" s="77"/>
      <c r="AM26" s="77"/>
      <c r="AN26" s="77"/>
      <c r="AO26" s="77"/>
      <c r="AP26" s="77"/>
      <c r="AQ26" s="77"/>
      <c r="AR26" s="77"/>
      <c r="AS26" s="174"/>
      <c r="AT26" s="174"/>
      <c r="AU26" s="174"/>
      <c r="AV26" s="174"/>
      <c r="AW26" s="174"/>
      <c r="AX26" s="65" t="s">
        <v>140</v>
      </c>
      <c r="AY26" s="386">
        <v>0.965</v>
      </c>
      <c r="AZ26" s="387"/>
      <c r="BA26" s="76">
        <f>ROUND(AC26*AY26,0)</f>
        <v>122</v>
      </c>
      <c r="BB26" s="51"/>
    </row>
    <row r="27" spans="1:55" s="32" customFormat="1" ht="16.5" customHeight="1">
      <c r="A27" s="201">
        <v>32</v>
      </c>
      <c r="B27" s="202">
        <v>5490</v>
      </c>
      <c r="C27" s="169" t="s">
        <v>1733</v>
      </c>
      <c r="D27" s="247" t="s">
        <v>1079</v>
      </c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11"/>
      <c r="U27" s="204" t="s">
        <v>45</v>
      </c>
      <c r="V27" s="163"/>
      <c r="W27" s="163"/>
      <c r="X27" s="163"/>
      <c r="Y27" s="163"/>
      <c r="Z27" s="163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4"/>
      <c r="AN27" s="164"/>
      <c r="AO27" s="164"/>
      <c r="AP27" s="164"/>
      <c r="AQ27" s="164"/>
      <c r="AR27" s="164"/>
      <c r="AS27" s="164"/>
      <c r="AT27" s="164"/>
      <c r="AU27" s="409">
        <v>7</v>
      </c>
      <c r="AV27" s="409"/>
      <c r="AW27" s="184" t="s">
        <v>1841</v>
      </c>
      <c r="AX27" s="177"/>
      <c r="AY27" s="165"/>
      <c r="AZ27" s="185"/>
      <c r="BA27" s="182">
        <f>ROUND(AU27,0)</f>
        <v>7</v>
      </c>
      <c r="BB27" s="183"/>
      <c r="BC27" s="31"/>
    </row>
    <row r="28" spans="1:55" s="32" customFormat="1" ht="16.5" customHeight="1">
      <c r="A28" s="201">
        <v>32</v>
      </c>
      <c r="B28" s="202">
        <v>5491</v>
      </c>
      <c r="C28" s="169" t="s">
        <v>1734</v>
      </c>
      <c r="D28" s="203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85"/>
      <c r="U28" s="204" t="s">
        <v>1075</v>
      </c>
      <c r="V28" s="163"/>
      <c r="W28" s="163"/>
      <c r="X28" s="163"/>
      <c r="Y28" s="163"/>
      <c r="Z28" s="163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4"/>
      <c r="AN28" s="164"/>
      <c r="AO28" s="164"/>
      <c r="AP28" s="164"/>
      <c r="AQ28" s="164"/>
      <c r="AR28" s="164"/>
      <c r="AS28" s="164"/>
      <c r="AT28" s="164"/>
      <c r="AU28" s="354">
        <v>4</v>
      </c>
      <c r="AV28" s="354"/>
      <c r="AW28" s="184" t="s">
        <v>1841</v>
      </c>
      <c r="AX28" s="177"/>
      <c r="AY28" s="165"/>
      <c r="AZ28" s="185"/>
      <c r="BA28" s="182">
        <f>ROUND(AU28,0)</f>
        <v>4</v>
      </c>
      <c r="BB28" s="183"/>
      <c r="BC28" s="31"/>
    </row>
    <row r="29" spans="1:55" s="32" customFormat="1" ht="16.5" customHeight="1">
      <c r="A29" s="201">
        <v>32</v>
      </c>
      <c r="B29" s="202">
        <v>5480</v>
      </c>
      <c r="C29" s="169" t="s">
        <v>89</v>
      </c>
      <c r="D29" s="163" t="s">
        <v>136</v>
      </c>
      <c r="E29" s="163"/>
      <c r="F29" s="163"/>
      <c r="G29" s="163"/>
      <c r="H29" s="163"/>
      <c r="I29" s="163"/>
      <c r="J29" s="163"/>
      <c r="K29" s="163"/>
      <c r="L29" s="163"/>
      <c r="M29" s="167"/>
      <c r="N29" s="205"/>
      <c r="O29" s="205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409">
        <v>500</v>
      </c>
      <c r="AV29" s="409"/>
      <c r="AW29" s="184" t="s">
        <v>1841</v>
      </c>
      <c r="AX29" s="177"/>
      <c r="AY29" s="165"/>
      <c r="AZ29" s="185"/>
      <c r="BA29" s="182">
        <f>ROUND(AU29,0)</f>
        <v>500</v>
      </c>
      <c r="BB29" s="227" t="s">
        <v>442</v>
      </c>
      <c r="BC29" s="31"/>
    </row>
    <row r="30" spans="1:54" s="32" customFormat="1" ht="16.5" customHeight="1">
      <c r="A30" s="201">
        <v>32</v>
      </c>
      <c r="B30" s="202">
        <v>5136</v>
      </c>
      <c r="C30" s="169" t="s">
        <v>1359</v>
      </c>
      <c r="D30" s="355" t="s">
        <v>1360</v>
      </c>
      <c r="E30" s="356"/>
      <c r="F30" s="356"/>
      <c r="G30" s="356"/>
      <c r="H30" s="356"/>
      <c r="I30" s="357"/>
      <c r="J30" s="207" t="s">
        <v>21</v>
      </c>
      <c r="K30" s="210"/>
      <c r="L30" s="207"/>
      <c r="M30" s="207"/>
      <c r="N30" s="207"/>
      <c r="O30" s="207"/>
      <c r="P30" s="207"/>
      <c r="Q30" s="207"/>
      <c r="R30" s="207"/>
      <c r="S30" s="207"/>
      <c r="T30" s="211"/>
      <c r="U30" s="165" t="s">
        <v>1182</v>
      </c>
      <c r="V30" s="164"/>
      <c r="W30" s="164"/>
      <c r="X30" s="164"/>
      <c r="Y30" s="164"/>
      <c r="Z30" s="167"/>
      <c r="AA30" s="167"/>
      <c r="AB30" s="167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409">
        <v>27</v>
      </c>
      <c r="AV30" s="409"/>
      <c r="AW30" s="177" t="s">
        <v>1841</v>
      </c>
      <c r="AX30" s="177"/>
      <c r="AY30" s="165"/>
      <c r="AZ30" s="165"/>
      <c r="BA30" s="218">
        <f>ROUND(AU30,0)</f>
        <v>27</v>
      </c>
      <c r="BB30" s="183" t="s">
        <v>150</v>
      </c>
    </row>
    <row r="31" spans="1:54" s="32" customFormat="1" ht="16.5" customHeight="1">
      <c r="A31" s="186">
        <v>32</v>
      </c>
      <c r="B31" s="187">
        <v>5130</v>
      </c>
      <c r="C31" s="188" t="s">
        <v>1361</v>
      </c>
      <c r="D31" s="358"/>
      <c r="E31" s="359"/>
      <c r="F31" s="359"/>
      <c r="G31" s="359"/>
      <c r="H31" s="359"/>
      <c r="I31" s="360"/>
      <c r="J31" s="212"/>
      <c r="K31" s="213"/>
      <c r="L31" s="212"/>
      <c r="M31" s="212"/>
      <c r="N31" s="212"/>
      <c r="O31" s="212"/>
      <c r="P31" s="212"/>
      <c r="Q31" s="213"/>
      <c r="R31" s="213"/>
      <c r="S31" s="213"/>
      <c r="T31" s="214"/>
      <c r="U31" s="189" t="s">
        <v>864</v>
      </c>
      <c r="V31" s="223"/>
      <c r="W31" s="223"/>
      <c r="X31" s="223"/>
      <c r="Y31" s="223"/>
      <c r="Z31" s="257"/>
      <c r="AA31" s="257"/>
      <c r="AB31" s="257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410">
        <v>22</v>
      </c>
      <c r="AV31" s="410"/>
      <c r="AW31" s="193" t="s">
        <v>1841</v>
      </c>
      <c r="AX31" s="193"/>
      <c r="AY31" s="194"/>
      <c r="AZ31" s="195"/>
      <c r="BA31" s="208">
        <f aca="true" t="shared" si="0" ref="BA31:BA43">ROUND(AU31,0)</f>
        <v>22</v>
      </c>
      <c r="BB31" s="197"/>
    </row>
    <row r="32" spans="1:54" s="32" customFormat="1" ht="16.5" customHeight="1">
      <c r="A32" s="186">
        <v>32</v>
      </c>
      <c r="B32" s="187">
        <v>5131</v>
      </c>
      <c r="C32" s="188" t="s">
        <v>1362</v>
      </c>
      <c r="D32" s="358"/>
      <c r="E32" s="359"/>
      <c r="F32" s="359"/>
      <c r="G32" s="359"/>
      <c r="H32" s="359"/>
      <c r="I32" s="360"/>
      <c r="J32" s="213"/>
      <c r="K32" s="212"/>
      <c r="L32" s="213"/>
      <c r="M32" s="213"/>
      <c r="N32" s="213"/>
      <c r="O32" s="213"/>
      <c r="P32" s="213"/>
      <c r="Q32" s="215"/>
      <c r="R32" s="215"/>
      <c r="S32" s="212"/>
      <c r="T32" s="216"/>
      <c r="U32" s="189" t="s">
        <v>1183</v>
      </c>
      <c r="V32" s="223"/>
      <c r="W32" s="223"/>
      <c r="X32" s="223"/>
      <c r="Y32" s="223"/>
      <c r="Z32" s="257"/>
      <c r="AA32" s="257"/>
      <c r="AB32" s="257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410">
        <v>18</v>
      </c>
      <c r="AV32" s="410"/>
      <c r="AW32" s="193" t="s">
        <v>1841</v>
      </c>
      <c r="AX32" s="193"/>
      <c r="AY32" s="194"/>
      <c r="AZ32" s="194"/>
      <c r="BA32" s="208">
        <f t="shared" si="0"/>
        <v>18</v>
      </c>
      <c r="BB32" s="197"/>
    </row>
    <row r="33" spans="1:54" s="32" customFormat="1" ht="16.5" customHeight="1">
      <c r="A33" s="186">
        <v>32</v>
      </c>
      <c r="B33" s="187">
        <v>5132</v>
      </c>
      <c r="C33" s="188" t="s">
        <v>1363</v>
      </c>
      <c r="D33" s="358"/>
      <c r="E33" s="359"/>
      <c r="F33" s="359"/>
      <c r="G33" s="359"/>
      <c r="H33" s="359"/>
      <c r="I33" s="360"/>
      <c r="J33" s="213"/>
      <c r="K33" s="212"/>
      <c r="L33" s="213"/>
      <c r="M33" s="213"/>
      <c r="N33" s="213"/>
      <c r="O33" s="213"/>
      <c r="P33" s="213"/>
      <c r="Q33" s="215"/>
      <c r="R33" s="215"/>
      <c r="S33" s="212"/>
      <c r="T33" s="216"/>
      <c r="U33" s="189" t="s">
        <v>1184</v>
      </c>
      <c r="V33" s="190"/>
      <c r="W33" s="190"/>
      <c r="X33" s="190"/>
      <c r="Y33" s="190"/>
      <c r="Z33" s="190"/>
      <c r="AA33" s="190"/>
      <c r="AB33" s="190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410">
        <v>15</v>
      </c>
      <c r="AV33" s="410"/>
      <c r="AW33" s="193" t="s">
        <v>1841</v>
      </c>
      <c r="AX33" s="193"/>
      <c r="AY33" s="194"/>
      <c r="AZ33" s="194"/>
      <c r="BA33" s="208">
        <f t="shared" si="0"/>
        <v>15</v>
      </c>
      <c r="BB33" s="197"/>
    </row>
    <row r="34" spans="1:54" s="32" customFormat="1" ht="16.5" customHeight="1">
      <c r="A34" s="186">
        <v>32</v>
      </c>
      <c r="B34" s="187">
        <v>5133</v>
      </c>
      <c r="C34" s="188" t="s">
        <v>1364</v>
      </c>
      <c r="D34" s="358"/>
      <c r="E34" s="359"/>
      <c r="F34" s="359"/>
      <c r="G34" s="359"/>
      <c r="H34" s="359"/>
      <c r="I34" s="360"/>
      <c r="J34" s="213"/>
      <c r="K34" s="212"/>
      <c r="L34" s="213"/>
      <c r="M34" s="213"/>
      <c r="N34" s="213"/>
      <c r="O34" s="213"/>
      <c r="P34" s="213"/>
      <c r="Q34" s="215"/>
      <c r="R34" s="215"/>
      <c r="S34" s="212"/>
      <c r="T34" s="216"/>
      <c r="U34" s="189" t="s">
        <v>1185</v>
      </c>
      <c r="V34" s="190"/>
      <c r="W34" s="190"/>
      <c r="X34" s="190"/>
      <c r="Y34" s="190"/>
      <c r="Z34" s="190"/>
      <c r="AA34" s="190"/>
      <c r="AB34" s="190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410">
        <v>13</v>
      </c>
      <c r="AV34" s="410"/>
      <c r="AW34" s="193" t="s">
        <v>1841</v>
      </c>
      <c r="AX34" s="193"/>
      <c r="AY34" s="194"/>
      <c r="AZ34" s="194"/>
      <c r="BA34" s="208">
        <f t="shared" si="0"/>
        <v>13</v>
      </c>
      <c r="BB34" s="197"/>
    </row>
    <row r="35" spans="1:54" s="32" customFormat="1" ht="16.5" customHeight="1">
      <c r="A35" s="186">
        <v>32</v>
      </c>
      <c r="B35" s="187">
        <v>5134</v>
      </c>
      <c r="C35" s="188" t="s">
        <v>1365</v>
      </c>
      <c r="D35" s="358"/>
      <c r="E35" s="359"/>
      <c r="F35" s="359"/>
      <c r="G35" s="359"/>
      <c r="H35" s="359"/>
      <c r="I35" s="360"/>
      <c r="J35" s="213"/>
      <c r="K35" s="212"/>
      <c r="L35" s="213"/>
      <c r="M35" s="213"/>
      <c r="N35" s="213"/>
      <c r="O35" s="213"/>
      <c r="P35" s="213"/>
      <c r="Q35" s="215"/>
      <c r="R35" s="215"/>
      <c r="S35" s="212"/>
      <c r="T35" s="216"/>
      <c r="U35" s="189" t="s">
        <v>1186</v>
      </c>
      <c r="V35" s="190"/>
      <c r="W35" s="190"/>
      <c r="X35" s="190"/>
      <c r="Y35" s="190"/>
      <c r="Z35" s="190"/>
      <c r="AA35" s="190"/>
      <c r="AB35" s="190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410">
        <v>12</v>
      </c>
      <c r="AV35" s="410"/>
      <c r="AW35" s="193" t="s">
        <v>1841</v>
      </c>
      <c r="AX35" s="193"/>
      <c r="AY35" s="194"/>
      <c r="AZ35" s="194"/>
      <c r="BA35" s="208">
        <f t="shared" si="0"/>
        <v>12</v>
      </c>
      <c r="BB35" s="197"/>
    </row>
    <row r="36" spans="1:54" s="32" customFormat="1" ht="16.5" customHeight="1">
      <c r="A36" s="186">
        <v>32</v>
      </c>
      <c r="B36" s="187">
        <v>5135</v>
      </c>
      <c r="C36" s="188" t="s">
        <v>1366</v>
      </c>
      <c r="D36" s="358"/>
      <c r="E36" s="359"/>
      <c r="F36" s="359"/>
      <c r="G36" s="359"/>
      <c r="H36" s="359"/>
      <c r="I36" s="360"/>
      <c r="J36" s="217"/>
      <c r="K36" s="165"/>
      <c r="L36" s="168"/>
      <c r="M36" s="168"/>
      <c r="N36" s="213"/>
      <c r="O36" s="213"/>
      <c r="P36" s="213"/>
      <c r="Q36" s="215"/>
      <c r="R36" s="215"/>
      <c r="S36" s="212"/>
      <c r="T36" s="216"/>
      <c r="U36" s="189" t="s">
        <v>1318</v>
      </c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410">
        <v>11</v>
      </c>
      <c r="AV36" s="410"/>
      <c r="AW36" s="193" t="s">
        <v>1841</v>
      </c>
      <c r="AX36" s="193"/>
      <c r="AY36" s="194"/>
      <c r="AZ36" s="194"/>
      <c r="BA36" s="208">
        <f t="shared" si="0"/>
        <v>11</v>
      </c>
      <c r="BB36" s="197"/>
    </row>
    <row r="37" spans="1:54" s="32" customFormat="1" ht="16.5" customHeight="1">
      <c r="A37" s="201">
        <v>32</v>
      </c>
      <c r="B37" s="202">
        <v>5206</v>
      </c>
      <c r="C37" s="169" t="s">
        <v>1367</v>
      </c>
      <c r="D37" s="358"/>
      <c r="E37" s="359"/>
      <c r="F37" s="359"/>
      <c r="G37" s="359"/>
      <c r="H37" s="359"/>
      <c r="I37" s="360"/>
      <c r="J37" s="212" t="s">
        <v>1368</v>
      </c>
      <c r="K37" s="213"/>
      <c r="L37" s="212"/>
      <c r="M37" s="212"/>
      <c r="N37" s="207"/>
      <c r="O37" s="207"/>
      <c r="P37" s="207"/>
      <c r="Q37" s="207"/>
      <c r="R37" s="207"/>
      <c r="S37" s="207"/>
      <c r="T37" s="211"/>
      <c r="U37" s="165" t="s">
        <v>1182</v>
      </c>
      <c r="V37" s="164"/>
      <c r="W37" s="164"/>
      <c r="X37" s="164"/>
      <c r="Y37" s="164"/>
      <c r="Z37" s="167"/>
      <c r="AA37" s="167"/>
      <c r="AB37" s="167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409">
        <v>15</v>
      </c>
      <c r="AV37" s="409"/>
      <c r="AW37" s="177" t="s">
        <v>1841</v>
      </c>
      <c r="AX37" s="177"/>
      <c r="AY37" s="165"/>
      <c r="AZ37" s="165"/>
      <c r="BA37" s="218">
        <f t="shared" si="0"/>
        <v>15</v>
      </c>
      <c r="BB37" s="183"/>
    </row>
    <row r="38" spans="1:54" s="32" customFormat="1" ht="16.5" customHeight="1">
      <c r="A38" s="186">
        <v>32</v>
      </c>
      <c r="B38" s="187">
        <v>5200</v>
      </c>
      <c r="C38" s="188" t="s">
        <v>1369</v>
      </c>
      <c r="D38" s="358"/>
      <c r="E38" s="359"/>
      <c r="F38" s="359"/>
      <c r="G38" s="359"/>
      <c r="H38" s="359"/>
      <c r="I38" s="360"/>
      <c r="J38" s="212"/>
      <c r="K38" s="213"/>
      <c r="L38" s="212"/>
      <c r="M38" s="212"/>
      <c r="N38" s="212"/>
      <c r="O38" s="212"/>
      <c r="P38" s="212"/>
      <c r="Q38" s="213"/>
      <c r="R38" s="213"/>
      <c r="S38" s="213"/>
      <c r="T38" s="214"/>
      <c r="U38" s="189" t="s">
        <v>864</v>
      </c>
      <c r="V38" s="223"/>
      <c r="W38" s="223"/>
      <c r="X38" s="223"/>
      <c r="Y38" s="223"/>
      <c r="Z38" s="257"/>
      <c r="AA38" s="257"/>
      <c r="AB38" s="257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1"/>
      <c r="AU38" s="410">
        <v>12</v>
      </c>
      <c r="AV38" s="410"/>
      <c r="AW38" s="193" t="s">
        <v>1841</v>
      </c>
      <c r="AX38" s="193"/>
      <c r="AY38" s="194"/>
      <c r="AZ38" s="195"/>
      <c r="BA38" s="208">
        <f t="shared" si="0"/>
        <v>12</v>
      </c>
      <c r="BB38" s="197"/>
    </row>
    <row r="39" spans="1:54" s="32" customFormat="1" ht="16.5" customHeight="1">
      <c r="A39" s="186">
        <v>32</v>
      </c>
      <c r="B39" s="187">
        <v>5201</v>
      </c>
      <c r="C39" s="188" t="s">
        <v>1370</v>
      </c>
      <c r="D39" s="358"/>
      <c r="E39" s="359"/>
      <c r="F39" s="359"/>
      <c r="G39" s="359"/>
      <c r="H39" s="359"/>
      <c r="I39" s="360"/>
      <c r="J39" s="213"/>
      <c r="K39" s="212"/>
      <c r="L39" s="213"/>
      <c r="M39" s="213"/>
      <c r="N39" s="213"/>
      <c r="O39" s="213"/>
      <c r="P39" s="213"/>
      <c r="Q39" s="215"/>
      <c r="R39" s="215"/>
      <c r="S39" s="212"/>
      <c r="T39" s="216"/>
      <c r="U39" s="189" t="s">
        <v>1183</v>
      </c>
      <c r="V39" s="223"/>
      <c r="W39" s="223"/>
      <c r="X39" s="223"/>
      <c r="Y39" s="223"/>
      <c r="Z39" s="257"/>
      <c r="AA39" s="257"/>
      <c r="AB39" s="257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410">
        <v>10</v>
      </c>
      <c r="AV39" s="410"/>
      <c r="AW39" s="193" t="s">
        <v>1841</v>
      </c>
      <c r="AX39" s="193"/>
      <c r="AY39" s="194"/>
      <c r="AZ39" s="194"/>
      <c r="BA39" s="208">
        <f t="shared" si="0"/>
        <v>10</v>
      </c>
      <c r="BB39" s="197"/>
    </row>
    <row r="40" spans="1:54" s="32" customFormat="1" ht="16.5" customHeight="1">
      <c r="A40" s="186">
        <v>32</v>
      </c>
      <c r="B40" s="187">
        <v>5202</v>
      </c>
      <c r="C40" s="188" t="s">
        <v>1371</v>
      </c>
      <c r="D40" s="358"/>
      <c r="E40" s="359"/>
      <c r="F40" s="359"/>
      <c r="G40" s="359"/>
      <c r="H40" s="359"/>
      <c r="I40" s="360"/>
      <c r="J40" s="213"/>
      <c r="K40" s="212"/>
      <c r="L40" s="213"/>
      <c r="M40" s="213"/>
      <c r="N40" s="213"/>
      <c r="O40" s="213"/>
      <c r="P40" s="213"/>
      <c r="Q40" s="215"/>
      <c r="R40" s="215"/>
      <c r="S40" s="212"/>
      <c r="T40" s="216"/>
      <c r="U40" s="189" t="s">
        <v>1184</v>
      </c>
      <c r="V40" s="190"/>
      <c r="W40" s="190"/>
      <c r="X40" s="190"/>
      <c r="Y40" s="190"/>
      <c r="Z40" s="190"/>
      <c r="AA40" s="190"/>
      <c r="AB40" s="190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410">
        <v>8</v>
      </c>
      <c r="AV40" s="410"/>
      <c r="AW40" s="193" t="s">
        <v>1841</v>
      </c>
      <c r="AX40" s="193"/>
      <c r="AY40" s="194"/>
      <c r="AZ40" s="194"/>
      <c r="BA40" s="208">
        <f t="shared" si="0"/>
        <v>8</v>
      </c>
      <c r="BB40" s="197"/>
    </row>
    <row r="41" spans="1:54" s="32" customFormat="1" ht="16.5" customHeight="1">
      <c r="A41" s="186">
        <v>32</v>
      </c>
      <c r="B41" s="187">
        <v>5203</v>
      </c>
      <c r="C41" s="188" t="s">
        <v>1372</v>
      </c>
      <c r="D41" s="358"/>
      <c r="E41" s="359"/>
      <c r="F41" s="359"/>
      <c r="G41" s="359"/>
      <c r="H41" s="359"/>
      <c r="I41" s="360"/>
      <c r="J41" s="213"/>
      <c r="K41" s="212"/>
      <c r="L41" s="213"/>
      <c r="M41" s="213"/>
      <c r="N41" s="213"/>
      <c r="O41" s="213"/>
      <c r="P41" s="213"/>
      <c r="Q41" s="215"/>
      <c r="R41" s="215"/>
      <c r="S41" s="212"/>
      <c r="T41" s="216"/>
      <c r="U41" s="189" t="s">
        <v>1185</v>
      </c>
      <c r="V41" s="190"/>
      <c r="W41" s="190"/>
      <c r="X41" s="190"/>
      <c r="Y41" s="190"/>
      <c r="Z41" s="190"/>
      <c r="AA41" s="190"/>
      <c r="AB41" s="190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410">
        <v>7</v>
      </c>
      <c r="AV41" s="410"/>
      <c r="AW41" s="193" t="s">
        <v>1841</v>
      </c>
      <c r="AX41" s="193"/>
      <c r="AY41" s="194"/>
      <c r="AZ41" s="194"/>
      <c r="BA41" s="208">
        <f t="shared" si="0"/>
        <v>7</v>
      </c>
      <c r="BB41" s="197"/>
    </row>
    <row r="42" spans="1:54" s="32" customFormat="1" ht="16.5" customHeight="1">
      <c r="A42" s="186">
        <v>32</v>
      </c>
      <c r="B42" s="187">
        <v>5204</v>
      </c>
      <c r="C42" s="188" t="s">
        <v>1373</v>
      </c>
      <c r="D42" s="358"/>
      <c r="E42" s="359"/>
      <c r="F42" s="359"/>
      <c r="G42" s="359"/>
      <c r="H42" s="359"/>
      <c r="I42" s="360"/>
      <c r="J42" s="213"/>
      <c r="K42" s="212"/>
      <c r="L42" s="213"/>
      <c r="M42" s="213"/>
      <c r="N42" s="213"/>
      <c r="O42" s="213"/>
      <c r="P42" s="213"/>
      <c r="Q42" s="215"/>
      <c r="R42" s="215"/>
      <c r="S42" s="212"/>
      <c r="T42" s="216"/>
      <c r="U42" s="189" t="s">
        <v>1498</v>
      </c>
      <c r="V42" s="190"/>
      <c r="W42" s="190"/>
      <c r="X42" s="190"/>
      <c r="Y42" s="190"/>
      <c r="Z42" s="190"/>
      <c r="AA42" s="190"/>
      <c r="AB42" s="190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410">
        <v>6</v>
      </c>
      <c r="AV42" s="410"/>
      <c r="AW42" s="193" t="s">
        <v>1841</v>
      </c>
      <c r="AX42" s="193"/>
      <c r="AY42" s="194"/>
      <c r="AZ42" s="194"/>
      <c r="BA42" s="208">
        <f t="shared" si="0"/>
        <v>6</v>
      </c>
      <c r="BB42" s="197"/>
    </row>
    <row r="43" spans="1:54" s="32" customFormat="1" ht="16.5" customHeight="1">
      <c r="A43" s="186">
        <v>32</v>
      </c>
      <c r="B43" s="187">
        <v>5205</v>
      </c>
      <c r="C43" s="188" t="s">
        <v>1374</v>
      </c>
      <c r="D43" s="358"/>
      <c r="E43" s="359"/>
      <c r="F43" s="359"/>
      <c r="G43" s="359"/>
      <c r="H43" s="359"/>
      <c r="I43" s="360"/>
      <c r="J43" s="217"/>
      <c r="K43" s="165"/>
      <c r="L43" s="213"/>
      <c r="M43" s="213"/>
      <c r="N43" s="213"/>
      <c r="O43" s="213"/>
      <c r="P43" s="213"/>
      <c r="Q43" s="215"/>
      <c r="R43" s="215"/>
      <c r="S43" s="212"/>
      <c r="T43" s="216"/>
      <c r="U43" s="189" t="s">
        <v>1318</v>
      </c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410">
        <v>6</v>
      </c>
      <c r="AV43" s="410"/>
      <c r="AW43" s="193" t="s">
        <v>1841</v>
      </c>
      <c r="AX43" s="193"/>
      <c r="AY43" s="194"/>
      <c r="AZ43" s="194"/>
      <c r="BA43" s="208">
        <f t="shared" si="0"/>
        <v>6</v>
      </c>
      <c r="BB43" s="197"/>
    </row>
    <row r="44" spans="1:55" s="32" customFormat="1" ht="16.5" customHeight="1">
      <c r="A44" s="201">
        <v>32</v>
      </c>
      <c r="B44" s="202">
        <v>5485</v>
      </c>
      <c r="C44" s="169" t="s">
        <v>90</v>
      </c>
      <c r="D44" s="163" t="s">
        <v>1491</v>
      </c>
      <c r="E44" s="163"/>
      <c r="F44" s="163"/>
      <c r="G44" s="163"/>
      <c r="H44" s="163"/>
      <c r="I44" s="163"/>
      <c r="J44" s="163"/>
      <c r="K44" s="163"/>
      <c r="L44" s="163"/>
      <c r="M44" s="167"/>
      <c r="N44" s="205"/>
      <c r="O44" s="205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409">
        <v>10</v>
      </c>
      <c r="AV44" s="409"/>
      <c r="AW44" s="184" t="s">
        <v>1841</v>
      </c>
      <c r="AX44" s="177"/>
      <c r="AY44" s="165"/>
      <c r="AZ44" s="185"/>
      <c r="BA44" s="182">
        <f>ROUND(AU44,0)</f>
        <v>10</v>
      </c>
      <c r="BB44" s="183"/>
      <c r="BC44" s="31"/>
    </row>
    <row r="45" spans="1:54" s="32" customFormat="1" ht="16.5" customHeight="1">
      <c r="A45" s="41">
        <v>32</v>
      </c>
      <c r="B45" s="42">
        <v>9990</v>
      </c>
      <c r="C45" s="43" t="s">
        <v>788</v>
      </c>
      <c r="D45" s="132" t="s">
        <v>779</v>
      </c>
      <c r="E45" s="80"/>
      <c r="F45" s="80"/>
      <c r="G45" s="80"/>
      <c r="H45" s="80"/>
      <c r="I45" s="73"/>
      <c r="J45" s="72"/>
      <c r="K45" s="73"/>
      <c r="L45" s="72"/>
      <c r="M45" s="72"/>
      <c r="N45" s="72"/>
      <c r="O45" s="72"/>
      <c r="P45" s="72"/>
      <c r="Q45" s="77"/>
      <c r="R45" s="77"/>
      <c r="S45" s="73"/>
      <c r="T45" s="73"/>
      <c r="U45" s="73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385"/>
      <c r="AV45" s="385"/>
      <c r="AW45" s="75" t="s">
        <v>1841</v>
      </c>
      <c r="AX45" s="75"/>
      <c r="AY45" s="38"/>
      <c r="AZ45" s="38"/>
      <c r="BA45" s="76"/>
      <c r="BB45" s="81"/>
    </row>
    <row r="46" s="32" customFormat="1" ht="16.5" customHeight="1"/>
    <row r="47" s="32" customFormat="1" ht="16.5" customHeight="1"/>
    <row r="48" s="32" customFormat="1" ht="16.5" customHeight="1"/>
  </sheetData>
  <sheetProtection password="CB5D" sheet="1" objects="1" scenarios="1"/>
  <mergeCells count="46">
    <mergeCell ref="D30:I43"/>
    <mergeCell ref="AU38:AV38"/>
    <mergeCell ref="AU34:AV34"/>
    <mergeCell ref="AU35:AV35"/>
    <mergeCell ref="AU36:AV36"/>
    <mergeCell ref="AU37:AV37"/>
    <mergeCell ref="AU30:AV30"/>
    <mergeCell ref="AU31:AV31"/>
    <mergeCell ref="AU43:AV43"/>
    <mergeCell ref="AU32:AV32"/>
    <mergeCell ref="D19:I20"/>
    <mergeCell ref="AU19:AV19"/>
    <mergeCell ref="AU20:AV20"/>
    <mergeCell ref="D21:I26"/>
    <mergeCell ref="J21:T26"/>
    <mergeCell ref="AC22:AD22"/>
    <mergeCell ref="AY22:AZ22"/>
    <mergeCell ref="AC24:AD24"/>
    <mergeCell ref="AY24:AZ24"/>
    <mergeCell ref="AC26:AD26"/>
    <mergeCell ref="AY26:AZ26"/>
    <mergeCell ref="AU45:AV45"/>
    <mergeCell ref="AU27:AV27"/>
    <mergeCell ref="AU44:AV44"/>
    <mergeCell ref="AU29:AV29"/>
    <mergeCell ref="AU39:AV39"/>
    <mergeCell ref="AU40:AV40"/>
    <mergeCell ref="AU33:AV33"/>
    <mergeCell ref="AU41:AV41"/>
    <mergeCell ref="AU42:AV42"/>
    <mergeCell ref="AU28:AV28"/>
    <mergeCell ref="D7:I18"/>
    <mergeCell ref="AC8:AD8"/>
    <mergeCell ref="AY8:AZ8"/>
    <mergeCell ref="AC10:AD10"/>
    <mergeCell ref="AY10:AZ10"/>
    <mergeCell ref="AC12:AD12"/>
    <mergeCell ref="AY12:AZ12"/>
    <mergeCell ref="AY14:AZ14"/>
    <mergeCell ref="AC16:AD16"/>
    <mergeCell ref="AC14:AD14"/>
    <mergeCell ref="AY16:AZ16"/>
    <mergeCell ref="J7:T12"/>
    <mergeCell ref="J13:T18"/>
    <mergeCell ref="AY18:AZ18"/>
    <mergeCell ref="AC18:AD18"/>
  </mergeCells>
  <printOptions horizontalCentered="1"/>
  <pageMargins left="0.7874015748031497" right="0.3937007874015748" top="0.5905511811023623" bottom="0.3937007874015748" header="0.3937007874015748" footer="0.31496062992125984"/>
  <pageSetup horizontalDpi="600" verticalDpi="600" orientation="portrait" paperSize="9" scale="50" r:id="rId1"/>
  <headerFooter alignWithMargins="0">
    <oddHeader>&amp;R&amp;9ろうあ児</oddHeader>
    <oddFooter>&amp;C&amp;14&amp;P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9"/>
  </sheetPr>
  <dimension ref="A1:BC104"/>
  <sheetViews>
    <sheetView zoomScaleSheetLayoutView="75" workbookViewId="0" topLeftCell="D1">
      <selection activeCell="S43" sqref="S43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47" width="2.375" style="20" customWidth="1"/>
    <col min="48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18" t="s">
        <v>333</v>
      </c>
    </row>
    <row r="5" spans="1:55" s="32" customFormat="1" ht="16.5" customHeight="1">
      <c r="A5" s="22" t="s">
        <v>1255</v>
      </c>
      <c r="B5" s="23"/>
      <c r="C5" s="24" t="s">
        <v>1453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2" t="s">
        <v>1252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6"/>
      <c r="AW5" s="26"/>
      <c r="AX5" s="26"/>
      <c r="AY5" s="26"/>
      <c r="AZ5" s="26"/>
      <c r="BA5" s="30" t="s">
        <v>1454</v>
      </c>
      <c r="BB5" s="30" t="s">
        <v>1455</v>
      </c>
      <c r="BC5" s="31"/>
    </row>
    <row r="6" spans="1:55" s="32" customFormat="1" ht="16.5" customHeight="1">
      <c r="A6" s="33" t="s">
        <v>1456</v>
      </c>
      <c r="B6" s="34" t="s">
        <v>1457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7"/>
      <c r="AW6" s="37"/>
      <c r="AX6" s="37"/>
      <c r="AY6" s="37"/>
      <c r="AZ6" s="37"/>
      <c r="BA6" s="40" t="s">
        <v>1458</v>
      </c>
      <c r="BB6" s="40" t="s">
        <v>1459</v>
      </c>
      <c r="BC6" s="31"/>
    </row>
    <row r="7" spans="1:54" s="32" customFormat="1" ht="16.5" customHeight="1">
      <c r="A7" s="41">
        <v>32</v>
      </c>
      <c r="B7" s="42">
        <v>8111</v>
      </c>
      <c r="C7" s="43" t="s">
        <v>953</v>
      </c>
      <c r="D7" s="376" t="s">
        <v>486</v>
      </c>
      <c r="E7" s="377"/>
      <c r="F7" s="378"/>
      <c r="G7" s="47" t="s">
        <v>1531</v>
      </c>
      <c r="H7" s="27"/>
      <c r="I7" s="27"/>
      <c r="J7" s="46"/>
      <c r="K7" s="27" t="s">
        <v>1469</v>
      </c>
      <c r="L7" s="27"/>
      <c r="M7" s="27"/>
      <c r="N7" s="27"/>
      <c r="O7" s="27"/>
      <c r="P7" s="27"/>
      <c r="Q7" s="27"/>
      <c r="R7" s="27"/>
      <c r="S7" s="27"/>
      <c r="T7" s="46"/>
      <c r="U7" s="47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26"/>
      <c r="AV7" s="26"/>
      <c r="AW7" s="49"/>
      <c r="AX7" s="25"/>
      <c r="AY7" s="26"/>
      <c r="AZ7" s="49"/>
      <c r="BA7" s="50">
        <f>ROUND(Q8*AY15,0)</f>
        <v>382</v>
      </c>
      <c r="BB7" s="51" t="s">
        <v>1532</v>
      </c>
    </row>
    <row r="8" spans="1:54" s="32" customFormat="1" ht="16.5" customHeight="1">
      <c r="A8" s="41">
        <v>32</v>
      </c>
      <c r="B8" s="42">
        <v>8112</v>
      </c>
      <c r="C8" s="43" t="s">
        <v>954</v>
      </c>
      <c r="D8" s="382"/>
      <c r="E8" s="383"/>
      <c r="F8" s="384"/>
      <c r="G8" s="60"/>
      <c r="H8" s="55"/>
      <c r="I8" s="55"/>
      <c r="J8" s="61"/>
      <c r="K8" s="62" t="s">
        <v>1302</v>
      </c>
      <c r="L8" s="38"/>
      <c r="M8" s="38"/>
      <c r="N8" s="38"/>
      <c r="O8" s="38"/>
      <c r="P8" s="38"/>
      <c r="Q8" s="385">
        <v>546</v>
      </c>
      <c r="R8" s="385"/>
      <c r="S8" s="38" t="s">
        <v>1465</v>
      </c>
      <c r="T8" s="35"/>
      <c r="U8" s="57" t="s">
        <v>1281</v>
      </c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5" t="s">
        <v>336</v>
      </c>
      <c r="AV8" s="386">
        <v>0.965</v>
      </c>
      <c r="AW8" s="387"/>
      <c r="AX8" s="107"/>
      <c r="AY8" s="108"/>
      <c r="AZ8" s="109"/>
      <c r="BA8" s="50">
        <f>ROUND(ROUND(Q8*AV8,0)*AY15,0)</f>
        <v>369</v>
      </c>
      <c r="BB8" s="51"/>
    </row>
    <row r="9" spans="1:54" s="32" customFormat="1" ht="16.5" customHeight="1">
      <c r="A9" s="41">
        <v>32</v>
      </c>
      <c r="B9" s="42">
        <v>8113</v>
      </c>
      <c r="C9" s="43" t="s">
        <v>955</v>
      </c>
      <c r="D9" s="382"/>
      <c r="E9" s="383"/>
      <c r="F9" s="384"/>
      <c r="G9" s="55"/>
      <c r="H9" s="55"/>
      <c r="I9" s="55"/>
      <c r="J9" s="68"/>
      <c r="K9" s="45" t="s">
        <v>1842</v>
      </c>
      <c r="Q9" s="56"/>
      <c r="R9" s="56"/>
      <c r="S9" s="55"/>
      <c r="T9" s="55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26"/>
      <c r="AV9" s="26"/>
      <c r="AW9" s="49"/>
      <c r="AX9" s="432" t="s">
        <v>769</v>
      </c>
      <c r="AY9" s="433"/>
      <c r="AZ9" s="434"/>
      <c r="BA9" s="50">
        <f>ROUND(Q10*AY15,0)</f>
        <v>430</v>
      </c>
      <c r="BB9" s="51"/>
    </row>
    <row r="10" spans="1:54" s="32" customFormat="1" ht="16.5" customHeight="1">
      <c r="A10" s="41">
        <v>32</v>
      </c>
      <c r="B10" s="42">
        <v>8114</v>
      </c>
      <c r="C10" s="43" t="s">
        <v>650</v>
      </c>
      <c r="D10" s="382"/>
      <c r="E10" s="383"/>
      <c r="F10" s="384"/>
      <c r="G10" s="62"/>
      <c r="H10" s="38"/>
      <c r="I10" s="38"/>
      <c r="J10" s="69"/>
      <c r="K10" s="37"/>
      <c r="L10" s="37"/>
      <c r="M10" s="37"/>
      <c r="N10" s="37"/>
      <c r="O10" s="37"/>
      <c r="P10" s="37"/>
      <c r="Q10" s="385">
        <v>614</v>
      </c>
      <c r="R10" s="385"/>
      <c r="S10" s="38" t="s">
        <v>1465</v>
      </c>
      <c r="T10" s="35"/>
      <c r="U10" s="57" t="s">
        <v>1281</v>
      </c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5" t="s">
        <v>336</v>
      </c>
      <c r="AV10" s="386">
        <v>0.965</v>
      </c>
      <c r="AW10" s="387"/>
      <c r="AX10" s="432"/>
      <c r="AY10" s="433"/>
      <c r="AZ10" s="434"/>
      <c r="BA10" s="50">
        <f>ROUND(ROUND(Q10*AV10,0)*AY15,0)</f>
        <v>415</v>
      </c>
      <c r="BB10" s="51"/>
    </row>
    <row r="11" spans="1:54" s="32" customFormat="1" ht="16.5" customHeight="1">
      <c r="A11" s="41">
        <v>32</v>
      </c>
      <c r="B11" s="42">
        <v>8121</v>
      </c>
      <c r="C11" s="43" t="s">
        <v>651</v>
      </c>
      <c r="D11" s="382"/>
      <c r="E11" s="383"/>
      <c r="F11" s="384"/>
      <c r="G11" s="376" t="s">
        <v>1538</v>
      </c>
      <c r="H11" s="377"/>
      <c r="I11" s="377"/>
      <c r="J11" s="378"/>
      <c r="K11" s="27" t="s">
        <v>1469</v>
      </c>
      <c r="L11" s="27"/>
      <c r="M11" s="27"/>
      <c r="N11" s="27"/>
      <c r="O11" s="27"/>
      <c r="P11" s="27"/>
      <c r="Q11" s="27"/>
      <c r="R11" s="27"/>
      <c r="S11" s="27"/>
      <c r="T11" s="46"/>
      <c r="U11" s="47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26"/>
      <c r="AV11" s="26"/>
      <c r="AW11" s="49"/>
      <c r="AX11" s="432"/>
      <c r="AY11" s="433"/>
      <c r="AZ11" s="434"/>
      <c r="BA11" s="50">
        <f>ROUND(Q12*AY15,0)</f>
        <v>318</v>
      </c>
      <c r="BB11" s="51"/>
    </row>
    <row r="12" spans="1:54" s="32" customFormat="1" ht="16.5" customHeight="1">
      <c r="A12" s="41">
        <v>32</v>
      </c>
      <c r="B12" s="42">
        <v>8122</v>
      </c>
      <c r="C12" s="43" t="s">
        <v>248</v>
      </c>
      <c r="D12" s="382"/>
      <c r="E12" s="383"/>
      <c r="F12" s="384"/>
      <c r="G12" s="382"/>
      <c r="H12" s="383"/>
      <c r="I12" s="383"/>
      <c r="J12" s="384"/>
      <c r="K12" s="62" t="s">
        <v>1302</v>
      </c>
      <c r="L12" s="38"/>
      <c r="M12" s="38"/>
      <c r="N12" s="38"/>
      <c r="O12" s="38"/>
      <c r="P12" s="38"/>
      <c r="Q12" s="385">
        <v>454</v>
      </c>
      <c r="R12" s="385"/>
      <c r="S12" s="38" t="s">
        <v>1465</v>
      </c>
      <c r="T12" s="35"/>
      <c r="U12" s="57" t="s">
        <v>1281</v>
      </c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5" t="s">
        <v>336</v>
      </c>
      <c r="AV12" s="386">
        <v>0.965</v>
      </c>
      <c r="AW12" s="387"/>
      <c r="AX12" s="432"/>
      <c r="AY12" s="433"/>
      <c r="AZ12" s="434"/>
      <c r="BA12" s="50">
        <f>ROUND(ROUND(Q12*AV12,0)*AY15,0)</f>
        <v>307</v>
      </c>
      <c r="BB12" s="51"/>
    </row>
    <row r="13" spans="1:54" s="32" customFormat="1" ht="16.5" customHeight="1">
      <c r="A13" s="41">
        <v>32</v>
      </c>
      <c r="B13" s="42">
        <v>8123</v>
      </c>
      <c r="C13" s="43" t="s">
        <v>249</v>
      </c>
      <c r="D13" s="382"/>
      <c r="E13" s="383"/>
      <c r="F13" s="384"/>
      <c r="G13" s="60"/>
      <c r="H13" s="55"/>
      <c r="I13" s="55"/>
      <c r="J13" s="68"/>
      <c r="K13" s="45" t="s">
        <v>1842</v>
      </c>
      <c r="S13" s="55"/>
      <c r="T13" s="61"/>
      <c r="U13" s="47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26"/>
      <c r="AV13" s="26"/>
      <c r="AW13" s="49"/>
      <c r="AX13" s="432"/>
      <c r="AY13" s="433"/>
      <c r="AZ13" s="434"/>
      <c r="BA13" s="50">
        <f>ROUND(Q14*AY15,0)</f>
        <v>430</v>
      </c>
      <c r="BB13" s="51"/>
    </row>
    <row r="14" spans="1:54" s="32" customFormat="1" ht="16.5" customHeight="1">
      <c r="A14" s="41">
        <v>32</v>
      </c>
      <c r="B14" s="42">
        <v>8124</v>
      </c>
      <c r="C14" s="43" t="s">
        <v>250</v>
      </c>
      <c r="D14" s="382"/>
      <c r="E14" s="383"/>
      <c r="F14" s="384"/>
      <c r="G14" s="62"/>
      <c r="H14" s="38"/>
      <c r="I14" s="38"/>
      <c r="J14" s="69"/>
      <c r="K14" s="36"/>
      <c r="L14" s="37"/>
      <c r="M14" s="37"/>
      <c r="N14" s="37"/>
      <c r="O14" s="37"/>
      <c r="P14" s="37"/>
      <c r="Q14" s="374">
        <v>614</v>
      </c>
      <c r="R14" s="374"/>
      <c r="S14" s="38" t="s">
        <v>1465</v>
      </c>
      <c r="T14" s="35"/>
      <c r="U14" s="57" t="s">
        <v>1281</v>
      </c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5" t="s">
        <v>336</v>
      </c>
      <c r="AV14" s="386">
        <v>0.965</v>
      </c>
      <c r="AW14" s="387"/>
      <c r="AX14" s="432"/>
      <c r="AY14" s="433"/>
      <c r="AZ14" s="434"/>
      <c r="BA14" s="50">
        <f>ROUND(ROUND(Q14*AV14,0)*AY15,0)</f>
        <v>415</v>
      </c>
      <c r="BB14" s="51"/>
    </row>
    <row r="15" spans="1:54" s="32" customFormat="1" ht="16.5" customHeight="1">
      <c r="A15" s="41">
        <v>32</v>
      </c>
      <c r="B15" s="42">
        <v>8131</v>
      </c>
      <c r="C15" s="43" t="s">
        <v>251</v>
      </c>
      <c r="D15" s="382"/>
      <c r="E15" s="383"/>
      <c r="F15" s="384"/>
      <c r="G15" s="376" t="s">
        <v>1543</v>
      </c>
      <c r="H15" s="377"/>
      <c r="I15" s="377"/>
      <c r="J15" s="378"/>
      <c r="K15" s="27" t="s">
        <v>1469</v>
      </c>
      <c r="L15" s="27"/>
      <c r="M15" s="27"/>
      <c r="N15" s="27"/>
      <c r="O15" s="27"/>
      <c r="P15" s="27"/>
      <c r="Q15" s="27"/>
      <c r="R15" s="27"/>
      <c r="S15" s="27"/>
      <c r="T15" s="46"/>
      <c r="U15" s="47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26"/>
      <c r="AV15" s="26"/>
      <c r="AW15" s="49"/>
      <c r="AX15" s="113" t="s">
        <v>1256</v>
      </c>
      <c r="AY15" s="435">
        <v>0.7</v>
      </c>
      <c r="AZ15" s="436"/>
      <c r="BA15" s="50">
        <f>ROUND(Q16*AY15,0)</f>
        <v>318</v>
      </c>
      <c r="BB15" s="51"/>
    </row>
    <row r="16" spans="1:54" s="32" customFormat="1" ht="16.5" customHeight="1">
      <c r="A16" s="41">
        <v>32</v>
      </c>
      <c r="B16" s="42">
        <v>8132</v>
      </c>
      <c r="C16" s="43" t="s">
        <v>1571</v>
      </c>
      <c r="D16" s="382"/>
      <c r="E16" s="383"/>
      <c r="F16" s="384"/>
      <c r="G16" s="382"/>
      <c r="H16" s="383"/>
      <c r="I16" s="383"/>
      <c r="J16" s="384"/>
      <c r="K16" s="62" t="s">
        <v>1302</v>
      </c>
      <c r="L16" s="38"/>
      <c r="M16" s="38"/>
      <c r="N16" s="38"/>
      <c r="O16" s="38"/>
      <c r="P16" s="38"/>
      <c r="Q16" s="385">
        <v>454</v>
      </c>
      <c r="R16" s="385"/>
      <c r="S16" s="38" t="s">
        <v>1465</v>
      </c>
      <c r="T16" s="35"/>
      <c r="U16" s="57" t="s">
        <v>1281</v>
      </c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5" t="s">
        <v>336</v>
      </c>
      <c r="AV16" s="386">
        <v>0.965</v>
      </c>
      <c r="AW16" s="387"/>
      <c r="AX16" s="107"/>
      <c r="AY16" s="108"/>
      <c r="AZ16" s="109"/>
      <c r="BA16" s="50">
        <f>ROUND(ROUND(Q16*AV16,0)*AY15,0)</f>
        <v>307</v>
      </c>
      <c r="BB16" s="51"/>
    </row>
    <row r="17" spans="1:54" s="32" customFormat="1" ht="16.5" customHeight="1">
      <c r="A17" s="41">
        <v>32</v>
      </c>
      <c r="B17" s="42">
        <v>8133</v>
      </c>
      <c r="C17" s="43" t="s">
        <v>1622</v>
      </c>
      <c r="D17" s="382"/>
      <c r="E17" s="383"/>
      <c r="F17" s="384"/>
      <c r="G17" s="382"/>
      <c r="H17" s="383"/>
      <c r="I17" s="383"/>
      <c r="J17" s="384"/>
      <c r="K17" s="45" t="s">
        <v>1472</v>
      </c>
      <c r="S17" s="55"/>
      <c r="T17" s="61"/>
      <c r="U17" s="47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26"/>
      <c r="AV17" s="26"/>
      <c r="AW17" s="49"/>
      <c r="AX17" s="116"/>
      <c r="AY17" s="31"/>
      <c r="AZ17" s="68"/>
      <c r="BA17" s="50">
        <f>ROUND(Q18*AY15,0)</f>
        <v>876</v>
      </c>
      <c r="BB17" s="51"/>
    </row>
    <row r="18" spans="1:54" s="32" customFormat="1" ht="16.5" customHeight="1">
      <c r="A18" s="41">
        <v>32</v>
      </c>
      <c r="B18" s="42">
        <v>8134</v>
      </c>
      <c r="C18" s="43" t="s">
        <v>1572</v>
      </c>
      <c r="D18" s="382"/>
      <c r="E18" s="383"/>
      <c r="F18" s="384"/>
      <c r="G18" s="60"/>
      <c r="H18" s="55"/>
      <c r="I18" s="55"/>
      <c r="J18" s="68"/>
      <c r="K18" s="36"/>
      <c r="L18" s="37"/>
      <c r="M18" s="37"/>
      <c r="N18" s="37"/>
      <c r="O18" s="37"/>
      <c r="P18" s="37"/>
      <c r="Q18" s="374">
        <v>1252</v>
      </c>
      <c r="R18" s="374"/>
      <c r="S18" s="38" t="s">
        <v>1465</v>
      </c>
      <c r="T18" s="35"/>
      <c r="U18" s="57" t="s">
        <v>1281</v>
      </c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5" t="s">
        <v>336</v>
      </c>
      <c r="AV18" s="386">
        <v>0.965</v>
      </c>
      <c r="AW18" s="387"/>
      <c r="AX18" s="107"/>
      <c r="AY18" s="108"/>
      <c r="AZ18" s="109"/>
      <c r="BA18" s="50">
        <f>ROUND(ROUND(Q18*AV18,0)*AY15,0)</f>
        <v>846</v>
      </c>
      <c r="BB18" s="51"/>
    </row>
    <row r="19" spans="1:54" s="32" customFormat="1" ht="16.5" customHeight="1">
      <c r="A19" s="41">
        <v>32</v>
      </c>
      <c r="B19" s="42">
        <v>8135</v>
      </c>
      <c r="C19" s="43" t="s">
        <v>1573</v>
      </c>
      <c r="D19" s="382"/>
      <c r="E19" s="383"/>
      <c r="F19" s="384"/>
      <c r="G19" s="60"/>
      <c r="H19" s="55"/>
      <c r="I19" s="55"/>
      <c r="J19" s="68"/>
      <c r="K19" s="45" t="s">
        <v>511</v>
      </c>
      <c r="S19" s="55"/>
      <c r="T19" s="61"/>
      <c r="U19" s="47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26"/>
      <c r="AV19" s="26"/>
      <c r="AW19" s="49"/>
      <c r="AX19" s="116"/>
      <c r="AY19" s="31"/>
      <c r="AZ19" s="68"/>
      <c r="BA19" s="50">
        <f>ROUND(Q20*AY15,0)</f>
        <v>430</v>
      </c>
      <c r="BB19" s="51"/>
    </row>
    <row r="20" spans="1:54" s="32" customFormat="1" ht="16.5" customHeight="1">
      <c r="A20" s="41">
        <v>32</v>
      </c>
      <c r="B20" s="42">
        <v>8136</v>
      </c>
      <c r="C20" s="43" t="s">
        <v>1574</v>
      </c>
      <c r="D20" s="382"/>
      <c r="E20" s="383"/>
      <c r="F20" s="384"/>
      <c r="G20" s="62"/>
      <c r="H20" s="38"/>
      <c r="I20" s="38"/>
      <c r="J20" s="69"/>
      <c r="K20" s="36"/>
      <c r="L20" s="37"/>
      <c r="M20" s="37"/>
      <c r="N20" s="37"/>
      <c r="O20" s="37"/>
      <c r="P20" s="37"/>
      <c r="Q20" s="374">
        <v>614</v>
      </c>
      <c r="R20" s="374"/>
      <c r="S20" s="38" t="s">
        <v>1465</v>
      </c>
      <c r="T20" s="35"/>
      <c r="U20" s="57" t="s">
        <v>1281</v>
      </c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5" t="s">
        <v>336</v>
      </c>
      <c r="AV20" s="386">
        <v>0.965</v>
      </c>
      <c r="AW20" s="387"/>
      <c r="AX20" s="107"/>
      <c r="AY20" s="108"/>
      <c r="AZ20" s="109"/>
      <c r="BA20" s="50">
        <f>ROUND(ROUND(Q20*AV20,0)*AY15,0)</f>
        <v>415</v>
      </c>
      <c r="BB20" s="51"/>
    </row>
    <row r="21" spans="1:54" s="32" customFormat="1" ht="16.5" customHeight="1">
      <c r="A21" s="41">
        <v>32</v>
      </c>
      <c r="B21" s="42">
        <v>8141</v>
      </c>
      <c r="C21" s="43" t="s">
        <v>1575</v>
      </c>
      <c r="D21" s="382"/>
      <c r="E21" s="383"/>
      <c r="F21" s="384"/>
      <c r="G21" s="376" t="s">
        <v>1144</v>
      </c>
      <c r="H21" s="377"/>
      <c r="I21" s="377"/>
      <c r="J21" s="378"/>
      <c r="K21" s="27" t="s">
        <v>1469</v>
      </c>
      <c r="L21" s="27"/>
      <c r="M21" s="27"/>
      <c r="N21" s="27"/>
      <c r="O21" s="27"/>
      <c r="P21" s="27"/>
      <c r="Q21" s="27"/>
      <c r="R21" s="27"/>
      <c r="S21" s="27"/>
      <c r="T21" s="46"/>
      <c r="U21" s="47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26"/>
      <c r="AV21" s="26"/>
      <c r="AW21" s="49"/>
      <c r="AX21" s="116"/>
      <c r="AY21" s="31"/>
      <c r="AZ21" s="68"/>
      <c r="BA21" s="50">
        <f>ROUND(Q22*AY15,0)</f>
        <v>274</v>
      </c>
      <c r="BB21" s="51"/>
    </row>
    <row r="22" spans="1:54" s="32" customFormat="1" ht="16.5" customHeight="1">
      <c r="A22" s="41">
        <v>32</v>
      </c>
      <c r="B22" s="42">
        <v>8142</v>
      </c>
      <c r="C22" s="43" t="s">
        <v>1576</v>
      </c>
      <c r="D22" s="382"/>
      <c r="E22" s="383"/>
      <c r="F22" s="384"/>
      <c r="G22" s="382"/>
      <c r="H22" s="383"/>
      <c r="I22" s="383"/>
      <c r="J22" s="384"/>
      <c r="K22" s="62" t="s">
        <v>1302</v>
      </c>
      <c r="L22" s="38"/>
      <c r="M22" s="38"/>
      <c r="N22" s="38"/>
      <c r="O22" s="38"/>
      <c r="P22" s="38"/>
      <c r="Q22" s="385">
        <v>391</v>
      </c>
      <c r="R22" s="385"/>
      <c r="S22" s="38" t="s">
        <v>1465</v>
      </c>
      <c r="T22" s="35"/>
      <c r="U22" s="57" t="s">
        <v>1281</v>
      </c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5" t="s">
        <v>336</v>
      </c>
      <c r="AV22" s="386">
        <v>0.965</v>
      </c>
      <c r="AW22" s="387"/>
      <c r="AX22" s="107"/>
      <c r="AY22" s="108"/>
      <c r="AZ22" s="109"/>
      <c r="BA22" s="50">
        <f>ROUND(ROUND(Q22*AV22,0)*AY15,0)</f>
        <v>264</v>
      </c>
      <c r="BB22" s="51"/>
    </row>
    <row r="23" spans="1:54" s="32" customFormat="1" ht="16.5" customHeight="1">
      <c r="A23" s="41">
        <v>32</v>
      </c>
      <c r="B23" s="42">
        <v>8143</v>
      </c>
      <c r="C23" s="43" t="s">
        <v>1623</v>
      </c>
      <c r="D23" s="382"/>
      <c r="E23" s="383"/>
      <c r="F23" s="384"/>
      <c r="G23" s="382"/>
      <c r="H23" s="383"/>
      <c r="I23" s="383"/>
      <c r="J23" s="384"/>
      <c r="K23" s="45" t="s">
        <v>1472</v>
      </c>
      <c r="S23" s="55"/>
      <c r="T23" s="61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26"/>
      <c r="AV23" s="26"/>
      <c r="AW23" s="49"/>
      <c r="AX23" s="116"/>
      <c r="AY23" s="31"/>
      <c r="AZ23" s="68"/>
      <c r="BA23" s="50">
        <f>ROUND(Q24*AY15,0)</f>
        <v>655</v>
      </c>
      <c r="BB23" s="51"/>
    </row>
    <row r="24" spans="1:54" s="32" customFormat="1" ht="16.5" customHeight="1">
      <c r="A24" s="41">
        <v>32</v>
      </c>
      <c r="B24" s="42">
        <v>8144</v>
      </c>
      <c r="C24" s="43" t="s">
        <v>1577</v>
      </c>
      <c r="D24" s="382"/>
      <c r="E24" s="383"/>
      <c r="F24" s="384"/>
      <c r="G24" s="60"/>
      <c r="H24" s="55"/>
      <c r="I24" s="55"/>
      <c r="J24" s="68"/>
      <c r="K24" s="36"/>
      <c r="L24" s="37"/>
      <c r="M24" s="37"/>
      <c r="N24" s="37"/>
      <c r="O24" s="37"/>
      <c r="P24" s="37"/>
      <c r="Q24" s="374">
        <v>935</v>
      </c>
      <c r="R24" s="374"/>
      <c r="S24" s="38" t="s">
        <v>1465</v>
      </c>
      <c r="T24" s="35"/>
      <c r="U24" s="57" t="s">
        <v>1281</v>
      </c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5" t="s">
        <v>336</v>
      </c>
      <c r="AV24" s="386">
        <v>0.965</v>
      </c>
      <c r="AW24" s="387"/>
      <c r="AX24" s="107"/>
      <c r="AY24" s="108"/>
      <c r="AZ24" s="109"/>
      <c r="BA24" s="50">
        <f>ROUND(ROUND(Q24*AV24,0)*AY15,0)</f>
        <v>631</v>
      </c>
      <c r="BB24" s="51"/>
    </row>
    <row r="25" spans="1:54" s="32" customFormat="1" ht="16.5" customHeight="1">
      <c r="A25" s="41">
        <v>32</v>
      </c>
      <c r="B25" s="42">
        <v>8145</v>
      </c>
      <c r="C25" s="43" t="s">
        <v>1578</v>
      </c>
      <c r="D25" s="382"/>
      <c r="E25" s="383"/>
      <c r="F25" s="384"/>
      <c r="G25" s="60"/>
      <c r="H25" s="55"/>
      <c r="I25" s="55"/>
      <c r="J25" s="68"/>
      <c r="K25" s="45" t="s">
        <v>511</v>
      </c>
      <c r="S25" s="55"/>
      <c r="T25" s="61"/>
      <c r="U25" s="47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26"/>
      <c r="AV25" s="26"/>
      <c r="AW25" s="49"/>
      <c r="AX25" s="116"/>
      <c r="AY25" s="31"/>
      <c r="AZ25" s="68"/>
      <c r="BA25" s="50">
        <f>ROUND(Q26*AY15,0)</f>
        <v>430</v>
      </c>
      <c r="BB25" s="51"/>
    </row>
    <row r="26" spans="1:54" s="32" customFormat="1" ht="16.5" customHeight="1">
      <c r="A26" s="41">
        <v>32</v>
      </c>
      <c r="B26" s="42">
        <v>8146</v>
      </c>
      <c r="C26" s="43" t="s">
        <v>1579</v>
      </c>
      <c r="D26" s="382"/>
      <c r="E26" s="383"/>
      <c r="F26" s="384"/>
      <c r="G26" s="62"/>
      <c r="H26" s="38"/>
      <c r="I26" s="38"/>
      <c r="J26" s="69"/>
      <c r="K26" s="36"/>
      <c r="L26" s="37"/>
      <c r="M26" s="37"/>
      <c r="N26" s="37"/>
      <c r="O26" s="37"/>
      <c r="P26" s="37"/>
      <c r="Q26" s="374">
        <v>614</v>
      </c>
      <c r="R26" s="374"/>
      <c r="S26" s="38" t="s">
        <v>1465</v>
      </c>
      <c r="T26" s="35"/>
      <c r="U26" s="57" t="s">
        <v>1281</v>
      </c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5" t="s">
        <v>336</v>
      </c>
      <c r="AV26" s="386">
        <v>0.965</v>
      </c>
      <c r="AW26" s="387"/>
      <c r="AX26" s="107"/>
      <c r="AY26" s="108"/>
      <c r="AZ26" s="109"/>
      <c r="BA26" s="50">
        <f>ROUND(ROUND(Q26*AV26,0)*AY15,0)</f>
        <v>415</v>
      </c>
      <c r="BB26" s="51"/>
    </row>
    <row r="27" spans="1:54" s="32" customFormat="1" ht="16.5" customHeight="1">
      <c r="A27" s="41">
        <v>32</v>
      </c>
      <c r="B27" s="42">
        <v>8151</v>
      </c>
      <c r="C27" s="43" t="s">
        <v>1580</v>
      </c>
      <c r="D27" s="382"/>
      <c r="E27" s="383"/>
      <c r="F27" s="384"/>
      <c r="G27" s="376" t="s">
        <v>1151</v>
      </c>
      <c r="H27" s="377"/>
      <c r="I27" s="377"/>
      <c r="J27" s="378"/>
      <c r="K27" s="27" t="s">
        <v>1469</v>
      </c>
      <c r="L27" s="27"/>
      <c r="M27" s="27"/>
      <c r="N27" s="27"/>
      <c r="O27" s="27"/>
      <c r="P27" s="27"/>
      <c r="Q27" s="27"/>
      <c r="R27" s="27"/>
      <c r="S27" s="27"/>
      <c r="T27" s="46"/>
      <c r="U27" s="47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26"/>
      <c r="AV27" s="26"/>
      <c r="AW27" s="49"/>
      <c r="AX27" s="116"/>
      <c r="AY27" s="31"/>
      <c r="AZ27" s="68"/>
      <c r="BA27" s="50">
        <f>ROUND(Q28*AY15,0)</f>
        <v>265</v>
      </c>
      <c r="BB27" s="51"/>
    </row>
    <row r="28" spans="1:54" s="32" customFormat="1" ht="16.5" customHeight="1">
      <c r="A28" s="41">
        <v>32</v>
      </c>
      <c r="B28" s="42">
        <v>8152</v>
      </c>
      <c r="C28" s="43" t="s">
        <v>1581</v>
      </c>
      <c r="D28" s="382"/>
      <c r="E28" s="383"/>
      <c r="F28" s="384"/>
      <c r="G28" s="382"/>
      <c r="H28" s="383"/>
      <c r="I28" s="383"/>
      <c r="J28" s="384"/>
      <c r="K28" s="62" t="s">
        <v>1305</v>
      </c>
      <c r="L28" s="38"/>
      <c r="M28" s="38"/>
      <c r="N28" s="38"/>
      <c r="O28" s="38"/>
      <c r="P28" s="38"/>
      <c r="Q28" s="385">
        <v>378</v>
      </c>
      <c r="R28" s="385"/>
      <c r="S28" s="38" t="s">
        <v>1465</v>
      </c>
      <c r="T28" s="35"/>
      <c r="U28" s="57" t="s">
        <v>1281</v>
      </c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5" t="s">
        <v>336</v>
      </c>
      <c r="AV28" s="386">
        <v>0.965</v>
      </c>
      <c r="AW28" s="387"/>
      <c r="AX28" s="107"/>
      <c r="AY28" s="108"/>
      <c r="AZ28" s="109"/>
      <c r="BA28" s="50">
        <f>ROUND(ROUND(Q28*AV28,0)*AY15,0)</f>
        <v>256</v>
      </c>
      <c r="BB28" s="51"/>
    </row>
    <row r="29" spans="1:54" s="32" customFormat="1" ht="16.5" customHeight="1">
      <c r="A29" s="41">
        <v>32</v>
      </c>
      <c r="B29" s="42">
        <v>8153</v>
      </c>
      <c r="C29" s="43" t="s">
        <v>1624</v>
      </c>
      <c r="D29" s="382"/>
      <c r="E29" s="383"/>
      <c r="F29" s="384"/>
      <c r="G29" s="382"/>
      <c r="H29" s="383"/>
      <c r="I29" s="383"/>
      <c r="J29" s="384"/>
      <c r="K29" s="45" t="s">
        <v>1472</v>
      </c>
      <c r="S29" s="55"/>
      <c r="T29" s="61"/>
      <c r="U29" s="47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26"/>
      <c r="AV29" s="26"/>
      <c r="AW29" s="49"/>
      <c r="AX29" s="116"/>
      <c r="AY29" s="31"/>
      <c r="AZ29" s="68"/>
      <c r="BA29" s="50">
        <f>ROUND(Q30*AY15,0)</f>
        <v>551</v>
      </c>
      <c r="BB29" s="51"/>
    </row>
    <row r="30" spans="1:54" s="32" customFormat="1" ht="16.5" customHeight="1">
      <c r="A30" s="41">
        <v>32</v>
      </c>
      <c r="B30" s="42">
        <v>8154</v>
      </c>
      <c r="C30" s="43" t="s">
        <v>1582</v>
      </c>
      <c r="D30" s="382"/>
      <c r="E30" s="383"/>
      <c r="F30" s="384"/>
      <c r="G30" s="60"/>
      <c r="H30" s="55"/>
      <c r="I30" s="55"/>
      <c r="J30" s="68"/>
      <c r="K30" s="36"/>
      <c r="L30" s="37"/>
      <c r="M30" s="37"/>
      <c r="N30" s="37"/>
      <c r="O30" s="37"/>
      <c r="P30" s="37"/>
      <c r="Q30" s="374">
        <v>787</v>
      </c>
      <c r="R30" s="374"/>
      <c r="S30" s="38" t="s">
        <v>1465</v>
      </c>
      <c r="T30" s="35"/>
      <c r="U30" s="57" t="s">
        <v>1281</v>
      </c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5" t="s">
        <v>336</v>
      </c>
      <c r="AV30" s="386">
        <v>0.965</v>
      </c>
      <c r="AW30" s="387"/>
      <c r="AX30" s="107"/>
      <c r="AY30" s="108"/>
      <c r="AZ30" s="109"/>
      <c r="BA30" s="50">
        <f>ROUND(ROUND(Q30*AV30,0)*AY15,0)</f>
        <v>531</v>
      </c>
      <c r="BB30" s="51"/>
    </row>
    <row r="31" spans="1:54" s="32" customFormat="1" ht="16.5" customHeight="1">
      <c r="A31" s="41">
        <v>32</v>
      </c>
      <c r="B31" s="42">
        <v>8155</v>
      </c>
      <c r="C31" s="43" t="s">
        <v>1583</v>
      </c>
      <c r="D31" s="382"/>
      <c r="E31" s="383"/>
      <c r="F31" s="384"/>
      <c r="G31" s="60"/>
      <c r="H31" s="55"/>
      <c r="I31" s="55"/>
      <c r="J31" s="68"/>
      <c r="K31" s="45" t="s">
        <v>511</v>
      </c>
      <c r="S31" s="55"/>
      <c r="T31" s="61"/>
      <c r="U31" s="47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26"/>
      <c r="AV31" s="26"/>
      <c r="AW31" s="49"/>
      <c r="AX31" s="116"/>
      <c r="AY31" s="31"/>
      <c r="AZ31" s="68"/>
      <c r="BA31" s="50">
        <f>ROUND(Q32*AY15,0)</f>
        <v>430</v>
      </c>
      <c r="BB31" s="51"/>
    </row>
    <row r="32" spans="1:54" s="32" customFormat="1" ht="16.5" customHeight="1">
      <c r="A32" s="41">
        <v>32</v>
      </c>
      <c r="B32" s="42">
        <v>8156</v>
      </c>
      <c r="C32" s="43" t="s">
        <v>1584</v>
      </c>
      <c r="D32" s="382"/>
      <c r="E32" s="383"/>
      <c r="F32" s="384"/>
      <c r="G32" s="62"/>
      <c r="H32" s="38"/>
      <c r="I32" s="38"/>
      <c r="J32" s="69"/>
      <c r="K32" s="36"/>
      <c r="L32" s="37"/>
      <c r="M32" s="37"/>
      <c r="N32" s="37"/>
      <c r="O32" s="37"/>
      <c r="P32" s="37"/>
      <c r="Q32" s="374">
        <v>614</v>
      </c>
      <c r="R32" s="374"/>
      <c r="S32" s="38" t="s">
        <v>1465</v>
      </c>
      <c r="T32" s="35"/>
      <c r="U32" s="57" t="s">
        <v>1281</v>
      </c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5" t="s">
        <v>336</v>
      </c>
      <c r="AV32" s="386">
        <v>0.965</v>
      </c>
      <c r="AW32" s="387"/>
      <c r="AX32" s="107"/>
      <c r="AY32" s="108"/>
      <c r="AZ32" s="109"/>
      <c r="BA32" s="50">
        <f>ROUND(ROUND(Q32*AV32,0)*AY15,0)</f>
        <v>415</v>
      </c>
      <c r="BB32" s="51"/>
    </row>
    <row r="33" spans="1:54" s="32" customFormat="1" ht="16.5" customHeight="1">
      <c r="A33" s="41">
        <v>32</v>
      </c>
      <c r="B33" s="42">
        <v>8161</v>
      </c>
      <c r="C33" s="43" t="s">
        <v>1585</v>
      </c>
      <c r="D33" s="382"/>
      <c r="E33" s="383"/>
      <c r="F33" s="384"/>
      <c r="G33" s="376" t="s">
        <v>1158</v>
      </c>
      <c r="H33" s="377"/>
      <c r="I33" s="377"/>
      <c r="J33" s="378"/>
      <c r="K33" s="27" t="s">
        <v>1469</v>
      </c>
      <c r="L33" s="27"/>
      <c r="M33" s="27"/>
      <c r="N33" s="27"/>
      <c r="O33" s="27"/>
      <c r="P33" s="27"/>
      <c r="Q33" s="27"/>
      <c r="R33" s="27"/>
      <c r="S33" s="27"/>
      <c r="T33" s="46"/>
      <c r="U33" s="47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26"/>
      <c r="AV33" s="26"/>
      <c r="AW33" s="49"/>
      <c r="AX33" s="116"/>
      <c r="AY33" s="31"/>
      <c r="AZ33" s="68"/>
      <c r="BA33" s="50">
        <f>ROUND(Q34*AY15,0)</f>
        <v>252</v>
      </c>
      <c r="BB33" s="51"/>
    </row>
    <row r="34" spans="1:54" s="32" customFormat="1" ht="16.5" customHeight="1">
      <c r="A34" s="41">
        <v>32</v>
      </c>
      <c r="B34" s="42">
        <v>8162</v>
      </c>
      <c r="C34" s="43" t="s">
        <v>1586</v>
      </c>
      <c r="D34" s="382"/>
      <c r="E34" s="383"/>
      <c r="F34" s="384"/>
      <c r="G34" s="382"/>
      <c r="H34" s="383"/>
      <c r="I34" s="383"/>
      <c r="J34" s="384"/>
      <c r="K34" s="62" t="s">
        <v>1305</v>
      </c>
      <c r="L34" s="38"/>
      <c r="M34" s="38"/>
      <c r="N34" s="38"/>
      <c r="O34" s="38"/>
      <c r="P34" s="38"/>
      <c r="Q34" s="385">
        <v>360</v>
      </c>
      <c r="R34" s="385"/>
      <c r="S34" s="38" t="s">
        <v>1465</v>
      </c>
      <c r="T34" s="35"/>
      <c r="U34" s="57" t="s">
        <v>1281</v>
      </c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5" t="s">
        <v>336</v>
      </c>
      <c r="AV34" s="386">
        <v>0.965</v>
      </c>
      <c r="AW34" s="387"/>
      <c r="AX34" s="107"/>
      <c r="AY34" s="108"/>
      <c r="AZ34" s="109"/>
      <c r="BA34" s="50">
        <f>ROUND(ROUND(Q34*AV34,0)*AY15,0)</f>
        <v>243</v>
      </c>
      <c r="BB34" s="51"/>
    </row>
    <row r="35" spans="1:54" s="32" customFormat="1" ht="16.5" customHeight="1">
      <c r="A35" s="41">
        <v>32</v>
      </c>
      <c r="B35" s="42">
        <v>8163</v>
      </c>
      <c r="C35" s="43" t="s">
        <v>1625</v>
      </c>
      <c r="D35" s="382"/>
      <c r="E35" s="383"/>
      <c r="F35" s="384"/>
      <c r="G35" s="382"/>
      <c r="H35" s="383"/>
      <c r="I35" s="383"/>
      <c r="J35" s="384"/>
      <c r="K35" s="45" t="s">
        <v>1472</v>
      </c>
      <c r="S35" s="55"/>
      <c r="T35" s="61"/>
      <c r="U35" s="47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26"/>
      <c r="AV35" s="26"/>
      <c r="AW35" s="49"/>
      <c r="AX35" s="116"/>
      <c r="AY35" s="31"/>
      <c r="AZ35" s="68"/>
      <c r="BA35" s="50">
        <f>ROUND(Q36*AY15,0)</f>
        <v>481</v>
      </c>
      <c r="BB35" s="51"/>
    </row>
    <row r="36" spans="1:54" s="32" customFormat="1" ht="16.5" customHeight="1">
      <c r="A36" s="41">
        <v>32</v>
      </c>
      <c r="B36" s="42">
        <v>8164</v>
      </c>
      <c r="C36" s="43" t="s">
        <v>1587</v>
      </c>
      <c r="D36" s="382"/>
      <c r="E36" s="383"/>
      <c r="F36" s="384"/>
      <c r="G36" s="60"/>
      <c r="H36" s="55"/>
      <c r="I36" s="55"/>
      <c r="J36" s="68"/>
      <c r="K36" s="36"/>
      <c r="L36" s="37"/>
      <c r="M36" s="37"/>
      <c r="N36" s="37"/>
      <c r="O36" s="37"/>
      <c r="P36" s="37"/>
      <c r="Q36" s="374">
        <v>687</v>
      </c>
      <c r="R36" s="374"/>
      <c r="S36" s="38" t="s">
        <v>1465</v>
      </c>
      <c r="T36" s="35"/>
      <c r="U36" s="57" t="s">
        <v>1281</v>
      </c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5" t="s">
        <v>336</v>
      </c>
      <c r="AV36" s="386">
        <v>0.965</v>
      </c>
      <c r="AW36" s="387"/>
      <c r="AX36" s="107"/>
      <c r="AY36" s="108"/>
      <c r="AZ36" s="109"/>
      <c r="BA36" s="50">
        <f>ROUND(ROUND(Q36*AV36,0)*AY15,0)</f>
        <v>464</v>
      </c>
      <c r="BB36" s="51"/>
    </row>
    <row r="37" spans="1:54" s="32" customFormat="1" ht="16.5" customHeight="1">
      <c r="A37" s="41">
        <v>32</v>
      </c>
      <c r="B37" s="42">
        <v>8165</v>
      </c>
      <c r="C37" s="43" t="s">
        <v>1588</v>
      </c>
      <c r="D37" s="382"/>
      <c r="E37" s="383"/>
      <c r="F37" s="384"/>
      <c r="G37" s="60"/>
      <c r="H37" s="55"/>
      <c r="I37" s="55"/>
      <c r="J37" s="68"/>
      <c r="K37" s="45" t="s">
        <v>511</v>
      </c>
      <c r="S37" s="55"/>
      <c r="T37" s="61"/>
      <c r="U37" s="47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26"/>
      <c r="AV37" s="26"/>
      <c r="AW37" s="49"/>
      <c r="AX37" s="116"/>
      <c r="AY37" s="31"/>
      <c r="AZ37" s="68"/>
      <c r="BA37" s="50">
        <f>ROUND(Q38*AY15,0)</f>
        <v>430</v>
      </c>
      <c r="BB37" s="51"/>
    </row>
    <row r="38" spans="1:54" s="32" customFormat="1" ht="16.5" customHeight="1">
      <c r="A38" s="41">
        <v>32</v>
      </c>
      <c r="B38" s="42">
        <v>8166</v>
      </c>
      <c r="C38" s="43" t="s">
        <v>1589</v>
      </c>
      <c r="D38" s="382"/>
      <c r="E38" s="383"/>
      <c r="F38" s="384"/>
      <c r="G38" s="62"/>
      <c r="H38" s="38"/>
      <c r="I38" s="38"/>
      <c r="J38" s="69"/>
      <c r="K38" s="36"/>
      <c r="L38" s="37"/>
      <c r="M38" s="37"/>
      <c r="N38" s="37"/>
      <c r="O38" s="37"/>
      <c r="P38" s="37"/>
      <c r="Q38" s="374">
        <v>614</v>
      </c>
      <c r="R38" s="374"/>
      <c r="S38" s="38" t="s">
        <v>1465</v>
      </c>
      <c r="T38" s="35"/>
      <c r="U38" s="57" t="s">
        <v>1281</v>
      </c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5" t="s">
        <v>336</v>
      </c>
      <c r="AV38" s="386">
        <v>0.965</v>
      </c>
      <c r="AW38" s="387"/>
      <c r="AX38" s="107"/>
      <c r="AY38" s="108"/>
      <c r="AZ38" s="109"/>
      <c r="BA38" s="50">
        <f>ROUND(ROUND(Q38*AV38,0)*AY15,0)</f>
        <v>415</v>
      </c>
      <c r="BB38" s="51"/>
    </row>
    <row r="39" spans="1:54" s="32" customFormat="1" ht="16.5" customHeight="1">
      <c r="A39" s="41">
        <v>32</v>
      </c>
      <c r="B39" s="42">
        <v>8171</v>
      </c>
      <c r="C39" s="43" t="s">
        <v>1590</v>
      </c>
      <c r="D39" s="382"/>
      <c r="E39" s="383"/>
      <c r="F39" s="384"/>
      <c r="G39" s="376" t="s">
        <v>1165</v>
      </c>
      <c r="H39" s="377"/>
      <c r="I39" s="377"/>
      <c r="J39" s="378"/>
      <c r="K39" s="27" t="s">
        <v>1469</v>
      </c>
      <c r="L39" s="27"/>
      <c r="M39" s="27"/>
      <c r="N39" s="27"/>
      <c r="O39" s="27"/>
      <c r="P39" s="27"/>
      <c r="Q39" s="27"/>
      <c r="R39" s="27"/>
      <c r="S39" s="27"/>
      <c r="T39" s="46"/>
      <c r="U39" s="47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26"/>
      <c r="AV39" s="26"/>
      <c r="AW39" s="49"/>
      <c r="AX39" s="116"/>
      <c r="AY39" s="31"/>
      <c r="AZ39" s="68"/>
      <c r="BA39" s="50">
        <f>ROUND(Q40*AY15,0)</f>
        <v>244</v>
      </c>
      <c r="BB39" s="51"/>
    </row>
    <row r="40" spans="1:54" s="32" customFormat="1" ht="16.5" customHeight="1">
      <c r="A40" s="41">
        <v>32</v>
      </c>
      <c r="B40" s="42">
        <v>8172</v>
      </c>
      <c r="C40" s="43" t="s">
        <v>1591</v>
      </c>
      <c r="D40" s="382"/>
      <c r="E40" s="383"/>
      <c r="F40" s="384"/>
      <c r="G40" s="382"/>
      <c r="H40" s="383"/>
      <c r="I40" s="383"/>
      <c r="J40" s="384"/>
      <c r="K40" s="62" t="s">
        <v>1305</v>
      </c>
      <c r="L40" s="38"/>
      <c r="M40" s="38"/>
      <c r="N40" s="38"/>
      <c r="O40" s="38"/>
      <c r="P40" s="38"/>
      <c r="Q40" s="385">
        <v>348</v>
      </c>
      <c r="R40" s="385"/>
      <c r="S40" s="38" t="s">
        <v>1465</v>
      </c>
      <c r="T40" s="35"/>
      <c r="U40" s="57" t="s">
        <v>1281</v>
      </c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5" t="s">
        <v>336</v>
      </c>
      <c r="AV40" s="386">
        <v>0.965</v>
      </c>
      <c r="AW40" s="387"/>
      <c r="AX40" s="107"/>
      <c r="AY40" s="108"/>
      <c r="AZ40" s="109"/>
      <c r="BA40" s="50">
        <f>ROUND(ROUND(Q40*AV40,0)*AY15,0)</f>
        <v>235</v>
      </c>
      <c r="BB40" s="51"/>
    </row>
    <row r="41" spans="1:54" s="32" customFormat="1" ht="16.5" customHeight="1">
      <c r="A41" s="41">
        <v>32</v>
      </c>
      <c r="B41" s="42">
        <v>8173</v>
      </c>
      <c r="C41" s="43" t="s">
        <v>1626</v>
      </c>
      <c r="D41" s="382"/>
      <c r="E41" s="383"/>
      <c r="F41" s="384"/>
      <c r="G41" s="382"/>
      <c r="H41" s="383"/>
      <c r="I41" s="383"/>
      <c r="J41" s="384"/>
      <c r="K41" s="45" t="s">
        <v>1472</v>
      </c>
      <c r="S41" s="55"/>
      <c r="T41" s="61"/>
      <c r="U41" s="47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26"/>
      <c r="AV41" s="26"/>
      <c r="AW41" s="49"/>
      <c r="AX41" s="116"/>
      <c r="AY41" s="31"/>
      <c r="AZ41" s="68"/>
      <c r="BA41" s="50">
        <f>ROUND(Q42*AY15,0)</f>
        <v>430</v>
      </c>
      <c r="BB41" s="51"/>
    </row>
    <row r="42" spans="1:54" s="32" customFormat="1" ht="16.5" customHeight="1">
      <c r="A42" s="41">
        <v>32</v>
      </c>
      <c r="B42" s="42">
        <v>8174</v>
      </c>
      <c r="C42" s="43" t="s">
        <v>1592</v>
      </c>
      <c r="D42" s="382"/>
      <c r="E42" s="383"/>
      <c r="F42" s="384"/>
      <c r="G42" s="60"/>
      <c r="H42" s="55"/>
      <c r="I42" s="55"/>
      <c r="J42" s="68"/>
      <c r="K42" s="36"/>
      <c r="L42" s="37"/>
      <c r="M42" s="37"/>
      <c r="N42" s="37"/>
      <c r="O42" s="37"/>
      <c r="P42" s="37"/>
      <c r="Q42" s="374">
        <v>614</v>
      </c>
      <c r="R42" s="374"/>
      <c r="S42" s="38" t="s">
        <v>1465</v>
      </c>
      <c r="T42" s="35"/>
      <c r="U42" s="57" t="s">
        <v>1281</v>
      </c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5" t="s">
        <v>336</v>
      </c>
      <c r="AV42" s="386">
        <v>0.965</v>
      </c>
      <c r="AW42" s="387"/>
      <c r="AX42" s="107"/>
      <c r="AY42" s="108"/>
      <c r="AZ42" s="109"/>
      <c r="BA42" s="50">
        <f>ROUND(ROUND(Q42*AV42,0)*AY15,0)</f>
        <v>415</v>
      </c>
      <c r="BB42" s="51"/>
    </row>
    <row r="43" spans="1:54" s="32" customFormat="1" ht="16.5" customHeight="1">
      <c r="A43" s="41">
        <v>32</v>
      </c>
      <c r="B43" s="42">
        <v>8175</v>
      </c>
      <c r="C43" s="43" t="s">
        <v>1593</v>
      </c>
      <c r="D43" s="382"/>
      <c r="E43" s="383"/>
      <c r="F43" s="384"/>
      <c r="G43" s="60"/>
      <c r="H43" s="55"/>
      <c r="I43" s="55"/>
      <c r="J43" s="68"/>
      <c r="K43" s="45" t="s">
        <v>511</v>
      </c>
      <c r="S43" s="55"/>
      <c r="T43" s="61"/>
      <c r="U43" s="47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26"/>
      <c r="AV43" s="26"/>
      <c r="AW43" s="49"/>
      <c r="AX43" s="116"/>
      <c r="AY43" s="31"/>
      <c r="AZ43" s="68"/>
      <c r="BA43" s="50">
        <f>ROUND(Q44*AY15,0)</f>
        <v>430</v>
      </c>
      <c r="BB43" s="51"/>
    </row>
    <row r="44" spans="1:54" s="32" customFormat="1" ht="16.5" customHeight="1">
      <c r="A44" s="41">
        <v>32</v>
      </c>
      <c r="B44" s="42">
        <v>8176</v>
      </c>
      <c r="C44" s="43" t="s">
        <v>1594</v>
      </c>
      <c r="D44" s="382"/>
      <c r="E44" s="383"/>
      <c r="F44" s="384"/>
      <c r="G44" s="62"/>
      <c r="H44" s="38"/>
      <c r="I44" s="38"/>
      <c r="J44" s="69"/>
      <c r="K44" s="36"/>
      <c r="L44" s="37"/>
      <c r="M44" s="37"/>
      <c r="N44" s="37"/>
      <c r="O44" s="37"/>
      <c r="P44" s="37"/>
      <c r="Q44" s="374">
        <v>614</v>
      </c>
      <c r="R44" s="374"/>
      <c r="S44" s="38" t="s">
        <v>1465</v>
      </c>
      <c r="T44" s="35"/>
      <c r="U44" s="57" t="s">
        <v>1281</v>
      </c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5" t="s">
        <v>336</v>
      </c>
      <c r="AV44" s="386">
        <v>0.965</v>
      </c>
      <c r="AW44" s="387"/>
      <c r="AX44" s="107"/>
      <c r="AY44" s="108"/>
      <c r="AZ44" s="109"/>
      <c r="BA44" s="50">
        <f>ROUND(ROUND(Q44*AV44,0)*AY15,0)</f>
        <v>415</v>
      </c>
      <c r="BB44" s="51"/>
    </row>
    <row r="45" spans="1:54" s="32" customFormat="1" ht="16.5" customHeight="1">
      <c r="A45" s="41">
        <v>32</v>
      </c>
      <c r="B45" s="42">
        <v>8181</v>
      </c>
      <c r="C45" s="43" t="s">
        <v>1627</v>
      </c>
      <c r="D45" s="382"/>
      <c r="E45" s="383"/>
      <c r="F45" s="384"/>
      <c r="G45" s="376" t="s">
        <v>744</v>
      </c>
      <c r="H45" s="377"/>
      <c r="I45" s="377"/>
      <c r="J45" s="378"/>
      <c r="K45" s="45" t="s">
        <v>745</v>
      </c>
      <c r="L45" s="27"/>
      <c r="M45" s="27"/>
      <c r="N45" s="27"/>
      <c r="O45" s="27"/>
      <c r="P45" s="27"/>
      <c r="Q45" s="27"/>
      <c r="R45" s="27"/>
      <c r="S45" s="27"/>
      <c r="T45" s="46"/>
      <c r="U45" s="47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26"/>
      <c r="AV45" s="26"/>
      <c r="AW45" s="49"/>
      <c r="AX45" s="116"/>
      <c r="AY45" s="31"/>
      <c r="AZ45" s="68"/>
      <c r="BA45" s="50">
        <f>ROUND(Q46*AY15,0)</f>
        <v>386</v>
      </c>
      <c r="BB45" s="51"/>
    </row>
    <row r="46" spans="1:54" s="32" customFormat="1" ht="16.5" customHeight="1">
      <c r="A46" s="41">
        <v>32</v>
      </c>
      <c r="B46" s="42">
        <v>8182</v>
      </c>
      <c r="C46" s="43" t="s">
        <v>1595</v>
      </c>
      <c r="D46" s="382"/>
      <c r="E46" s="383"/>
      <c r="F46" s="384"/>
      <c r="G46" s="382"/>
      <c r="H46" s="383"/>
      <c r="I46" s="383"/>
      <c r="J46" s="384"/>
      <c r="K46" s="62"/>
      <c r="L46" s="38"/>
      <c r="M46" s="38"/>
      <c r="N46" s="38"/>
      <c r="O46" s="38"/>
      <c r="P46" s="38"/>
      <c r="Q46" s="385">
        <v>552</v>
      </c>
      <c r="R46" s="385"/>
      <c r="S46" s="38" t="s">
        <v>1465</v>
      </c>
      <c r="T46" s="35"/>
      <c r="U46" s="57" t="s">
        <v>1281</v>
      </c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5" t="s">
        <v>336</v>
      </c>
      <c r="AV46" s="386">
        <v>0.965</v>
      </c>
      <c r="AW46" s="387"/>
      <c r="AX46" s="107"/>
      <c r="AY46" s="108"/>
      <c r="AZ46" s="109"/>
      <c r="BA46" s="50">
        <f>ROUND(ROUND(Q46*AV46,0)*AY15,0)</f>
        <v>373</v>
      </c>
      <c r="BB46" s="51"/>
    </row>
    <row r="47" spans="1:54" s="32" customFormat="1" ht="16.5" customHeight="1">
      <c r="A47" s="41">
        <v>32</v>
      </c>
      <c r="B47" s="42">
        <v>8183</v>
      </c>
      <c r="C47" s="43" t="s">
        <v>1596</v>
      </c>
      <c r="D47" s="382"/>
      <c r="E47" s="383"/>
      <c r="F47" s="384"/>
      <c r="G47" s="60"/>
      <c r="H47" s="55"/>
      <c r="I47" s="55"/>
      <c r="J47" s="68"/>
      <c r="K47" s="45" t="s">
        <v>1842</v>
      </c>
      <c r="S47" s="55"/>
      <c r="T47" s="61"/>
      <c r="U47" s="47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26"/>
      <c r="AV47" s="26"/>
      <c r="AW47" s="49"/>
      <c r="AX47" s="116"/>
      <c r="AY47" s="31"/>
      <c r="AZ47" s="68"/>
      <c r="BA47" s="50">
        <f>ROUND(Q48*AY15,0)</f>
        <v>386</v>
      </c>
      <c r="BB47" s="51"/>
    </row>
    <row r="48" spans="1:54" s="32" customFormat="1" ht="16.5" customHeight="1">
      <c r="A48" s="41">
        <v>32</v>
      </c>
      <c r="B48" s="42">
        <v>8184</v>
      </c>
      <c r="C48" s="43" t="s">
        <v>694</v>
      </c>
      <c r="D48" s="382"/>
      <c r="E48" s="383"/>
      <c r="F48" s="384"/>
      <c r="G48" s="62"/>
      <c r="H48" s="38"/>
      <c r="I48" s="38"/>
      <c r="J48" s="69"/>
      <c r="K48" s="36"/>
      <c r="L48" s="37"/>
      <c r="M48" s="37"/>
      <c r="N48" s="37"/>
      <c r="O48" s="37"/>
      <c r="P48" s="37"/>
      <c r="Q48" s="374">
        <v>552</v>
      </c>
      <c r="R48" s="374"/>
      <c r="S48" s="38" t="s">
        <v>1465</v>
      </c>
      <c r="T48" s="35"/>
      <c r="U48" s="57" t="s">
        <v>1281</v>
      </c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5" t="s">
        <v>336</v>
      </c>
      <c r="AV48" s="386">
        <v>0.965</v>
      </c>
      <c r="AW48" s="387"/>
      <c r="AX48" s="107"/>
      <c r="AY48" s="108"/>
      <c r="AZ48" s="109"/>
      <c r="BA48" s="50">
        <f>ROUND(ROUND(Q48*AV48,0)*AY15,0)</f>
        <v>373</v>
      </c>
      <c r="BB48" s="51"/>
    </row>
    <row r="49" spans="1:54" s="32" customFormat="1" ht="16.5" customHeight="1">
      <c r="A49" s="41">
        <v>32</v>
      </c>
      <c r="B49" s="42">
        <v>8191</v>
      </c>
      <c r="C49" s="43" t="s">
        <v>1628</v>
      </c>
      <c r="D49" s="382"/>
      <c r="E49" s="383"/>
      <c r="F49" s="384"/>
      <c r="G49" s="376" t="s">
        <v>708</v>
      </c>
      <c r="H49" s="377"/>
      <c r="I49" s="377"/>
      <c r="J49" s="378"/>
      <c r="K49" s="45" t="s">
        <v>745</v>
      </c>
      <c r="L49" s="27"/>
      <c r="M49" s="27"/>
      <c r="N49" s="27"/>
      <c r="O49" s="27"/>
      <c r="P49" s="27"/>
      <c r="Q49" s="27"/>
      <c r="R49" s="27"/>
      <c r="S49" s="27"/>
      <c r="T49" s="46"/>
      <c r="U49" s="47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26"/>
      <c r="AV49" s="26"/>
      <c r="AW49" s="49"/>
      <c r="AX49" s="116"/>
      <c r="AY49" s="31"/>
      <c r="AZ49" s="68"/>
      <c r="BA49" s="50">
        <f>ROUND(Q50*AY15,0)</f>
        <v>342</v>
      </c>
      <c r="BB49" s="51"/>
    </row>
    <row r="50" spans="1:54" s="32" customFormat="1" ht="16.5" customHeight="1">
      <c r="A50" s="41">
        <v>32</v>
      </c>
      <c r="B50" s="42">
        <v>8192</v>
      </c>
      <c r="C50" s="43" t="s">
        <v>695</v>
      </c>
      <c r="D50" s="382"/>
      <c r="E50" s="383"/>
      <c r="F50" s="384"/>
      <c r="G50" s="382"/>
      <c r="H50" s="383"/>
      <c r="I50" s="383"/>
      <c r="J50" s="384"/>
      <c r="K50" s="62"/>
      <c r="L50" s="38"/>
      <c r="M50" s="38"/>
      <c r="N50" s="38"/>
      <c r="O50" s="38"/>
      <c r="P50" s="38"/>
      <c r="Q50" s="385">
        <v>489</v>
      </c>
      <c r="R50" s="385"/>
      <c r="S50" s="38" t="s">
        <v>1465</v>
      </c>
      <c r="T50" s="35"/>
      <c r="U50" s="57" t="s">
        <v>1281</v>
      </c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5" t="s">
        <v>336</v>
      </c>
      <c r="AV50" s="386">
        <v>0.965</v>
      </c>
      <c r="AW50" s="387"/>
      <c r="AX50" s="107"/>
      <c r="AY50" s="108"/>
      <c r="AZ50" s="109"/>
      <c r="BA50" s="50">
        <f>ROUND(ROUND(Q50*AV50,0)*AY15,0)</f>
        <v>330</v>
      </c>
      <c r="BB50" s="51"/>
    </row>
    <row r="51" spans="1:54" s="32" customFormat="1" ht="16.5" customHeight="1">
      <c r="A51" s="41">
        <v>32</v>
      </c>
      <c r="B51" s="42">
        <v>8193</v>
      </c>
      <c r="C51" s="43" t="s">
        <v>696</v>
      </c>
      <c r="D51" s="382"/>
      <c r="E51" s="383"/>
      <c r="F51" s="384"/>
      <c r="G51" s="60"/>
      <c r="H51" s="55"/>
      <c r="I51" s="55"/>
      <c r="J51" s="68"/>
      <c r="K51" s="45" t="s">
        <v>1842</v>
      </c>
      <c r="S51" s="55"/>
      <c r="T51" s="61"/>
      <c r="U51" s="47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26"/>
      <c r="AV51" s="26"/>
      <c r="AW51" s="49"/>
      <c r="AX51" s="116"/>
      <c r="AY51" s="31"/>
      <c r="AZ51" s="68"/>
      <c r="BA51" s="50">
        <f>ROUND(Q52*AY15,0)</f>
        <v>342</v>
      </c>
      <c r="BB51" s="51"/>
    </row>
    <row r="52" spans="1:54" s="32" customFormat="1" ht="16.5" customHeight="1">
      <c r="A52" s="41">
        <v>32</v>
      </c>
      <c r="B52" s="42">
        <v>8194</v>
      </c>
      <c r="C52" s="43" t="s">
        <v>697</v>
      </c>
      <c r="D52" s="382"/>
      <c r="E52" s="383"/>
      <c r="F52" s="384"/>
      <c r="G52" s="62"/>
      <c r="H52" s="38"/>
      <c r="I52" s="38"/>
      <c r="J52" s="69"/>
      <c r="K52" s="36"/>
      <c r="L52" s="37"/>
      <c r="M52" s="37"/>
      <c r="N52" s="37"/>
      <c r="O52" s="37"/>
      <c r="P52" s="37"/>
      <c r="Q52" s="374">
        <v>489</v>
      </c>
      <c r="R52" s="374"/>
      <c r="S52" s="38" t="s">
        <v>1465</v>
      </c>
      <c r="T52" s="35"/>
      <c r="U52" s="57" t="s">
        <v>1281</v>
      </c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5" t="s">
        <v>336</v>
      </c>
      <c r="AV52" s="386">
        <v>0.965</v>
      </c>
      <c r="AW52" s="387"/>
      <c r="AX52" s="107"/>
      <c r="AY52" s="108"/>
      <c r="AZ52" s="109"/>
      <c r="BA52" s="50">
        <f>ROUND(ROUND(Q52*AV52,0)*AY15,0)</f>
        <v>330</v>
      </c>
      <c r="BB52" s="51"/>
    </row>
    <row r="53" spans="1:54" s="32" customFormat="1" ht="16.5" customHeight="1">
      <c r="A53" s="41">
        <v>32</v>
      </c>
      <c r="B53" s="42">
        <v>8201</v>
      </c>
      <c r="C53" s="43" t="s">
        <v>1629</v>
      </c>
      <c r="D53" s="382"/>
      <c r="E53" s="383"/>
      <c r="F53" s="384"/>
      <c r="G53" s="376" t="s">
        <v>713</v>
      </c>
      <c r="H53" s="377"/>
      <c r="I53" s="377"/>
      <c r="J53" s="378"/>
      <c r="K53" s="45" t="s">
        <v>745</v>
      </c>
      <c r="L53" s="27"/>
      <c r="M53" s="27"/>
      <c r="N53" s="27"/>
      <c r="O53" s="27"/>
      <c r="P53" s="27"/>
      <c r="Q53" s="27"/>
      <c r="R53" s="27"/>
      <c r="S53" s="27"/>
      <c r="T53" s="46"/>
      <c r="U53" s="47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26"/>
      <c r="AV53" s="26"/>
      <c r="AW53" s="49"/>
      <c r="AX53" s="116"/>
      <c r="AY53" s="31"/>
      <c r="AZ53" s="68"/>
      <c r="BA53" s="50">
        <f>ROUND(Q54*AY15,0)</f>
        <v>333</v>
      </c>
      <c r="BB53" s="51"/>
    </row>
    <row r="54" spans="1:54" s="32" customFormat="1" ht="16.5" customHeight="1">
      <c r="A54" s="41">
        <v>32</v>
      </c>
      <c r="B54" s="42">
        <v>8202</v>
      </c>
      <c r="C54" s="43" t="s">
        <v>1287</v>
      </c>
      <c r="D54" s="382"/>
      <c r="E54" s="383"/>
      <c r="F54" s="384"/>
      <c r="G54" s="382"/>
      <c r="H54" s="383"/>
      <c r="I54" s="383"/>
      <c r="J54" s="384"/>
      <c r="K54" s="62"/>
      <c r="L54" s="38"/>
      <c r="M54" s="38"/>
      <c r="N54" s="38"/>
      <c r="O54" s="38"/>
      <c r="P54" s="38"/>
      <c r="Q54" s="385">
        <v>475</v>
      </c>
      <c r="R54" s="385"/>
      <c r="S54" s="38" t="s">
        <v>1465</v>
      </c>
      <c r="T54" s="35"/>
      <c r="U54" s="57" t="s">
        <v>1281</v>
      </c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5" t="s">
        <v>336</v>
      </c>
      <c r="AV54" s="386">
        <v>0.965</v>
      </c>
      <c r="AW54" s="387"/>
      <c r="AX54" s="107"/>
      <c r="AY54" s="108"/>
      <c r="AZ54" s="109"/>
      <c r="BA54" s="50">
        <f>ROUND(ROUND(Q54*AV54,0)*AY15,0)</f>
        <v>321</v>
      </c>
      <c r="BB54" s="51"/>
    </row>
    <row r="55" spans="1:54" s="32" customFormat="1" ht="16.5" customHeight="1">
      <c r="A55" s="41">
        <v>32</v>
      </c>
      <c r="B55" s="42">
        <v>8203</v>
      </c>
      <c r="C55" s="43" t="s">
        <v>1288</v>
      </c>
      <c r="D55" s="382"/>
      <c r="E55" s="383"/>
      <c r="F55" s="384"/>
      <c r="G55" s="60"/>
      <c r="H55" s="55"/>
      <c r="I55" s="55"/>
      <c r="J55" s="68"/>
      <c r="K55" s="45" t="s">
        <v>1842</v>
      </c>
      <c r="S55" s="55"/>
      <c r="T55" s="61"/>
      <c r="U55" s="47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26"/>
      <c r="AV55" s="26"/>
      <c r="AW55" s="49"/>
      <c r="AX55" s="116"/>
      <c r="AY55" s="31"/>
      <c r="AZ55" s="68"/>
      <c r="BA55" s="50">
        <f>ROUND(Q56*AY15,0)</f>
        <v>333</v>
      </c>
      <c r="BB55" s="51"/>
    </row>
    <row r="56" spans="1:54" s="32" customFormat="1" ht="16.5" customHeight="1">
      <c r="A56" s="41">
        <v>32</v>
      </c>
      <c r="B56" s="42">
        <v>8204</v>
      </c>
      <c r="C56" s="43" t="s">
        <v>1289</v>
      </c>
      <c r="D56" s="382"/>
      <c r="E56" s="383"/>
      <c r="F56" s="384"/>
      <c r="G56" s="62"/>
      <c r="H56" s="38"/>
      <c r="I56" s="38"/>
      <c r="J56" s="69"/>
      <c r="K56" s="36"/>
      <c r="L56" s="37"/>
      <c r="M56" s="37"/>
      <c r="N56" s="37"/>
      <c r="O56" s="37"/>
      <c r="P56" s="37"/>
      <c r="Q56" s="374">
        <v>475</v>
      </c>
      <c r="R56" s="374"/>
      <c r="S56" s="38" t="s">
        <v>1465</v>
      </c>
      <c r="T56" s="35"/>
      <c r="U56" s="57" t="s">
        <v>1281</v>
      </c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5" t="s">
        <v>336</v>
      </c>
      <c r="AV56" s="386">
        <v>0.965</v>
      </c>
      <c r="AW56" s="387"/>
      <c r="AX56" s="107"/>
      <c r="AY56" s="108"/>
      <c r="AZ56" s="109"/>
      <c r="BA56" s="50">
        <f>ROUND(ROUND(Q56*AV56,0)*AY15,0)</f>
        <v>321</v>
      </c>
      <c r="BB56" s="51"/>
    </row>
    <row r="57" spans="1:54" s="32" customFormat="1" ht="16.5" customHeight="1">
      <c r="A57" s="41">
        <v>32</v>
      </c>
      <c r="B57" s="42">
        <v>8211</v>
      </c>
      <c r="C57" s="43" t="s">
        <v>1630</v>
      </c>
      <c r="D57" s="382"/>
      <c r="E57" s="383"/>
      <c r="F57" s="384"/>
      <c r="G57" s="376" t="s">
        <v>718</v>
      </c>
      <c r="H57" s="377"/>
      <c r="I57" s="377"/>
      <c r="J57" s="378"/>
      <c r="K57" s="45" t="s">
        <v>745</v>
      </c>
      <c r="L57" s="27"/>
      <c r="M57" s="27"/>
      <c r="N57" s="27"/>
      <c r="O57" s="27"/>
      <c r="P57" s="27"/>
      <c r="Q57" s="27"/>
      <c r="R57" s="27"/>
      <c r="S57" s="27"/>
      <c r="T57" s="46"/>
      <c r="U57" s="47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26"/>
      <c r="AV57" s="26"/>
      <c r="AW57" s="49"/>
      <c r="AX57" s="107"/>
      <c r="AY57" s="108"/>
      <c r="AZ57" s="109"/>
      <c r="BA57" s="50">
        <f>ROUND(Q58*AY15,0)</f>
        <v>323</v>
      </c>
      <c r="BB57" s="51"/>
    </row>
    <row r="58" spans="1:54" s="32" customFormat="1" ht="16.5" customHeight="1">
      <c r="A58" s="41">
        <v>32</v>
      </c>
      <c r="B58" s="42">
        <v>8212</v>
      </c>
      <c r="C58" s="43" t="s">
        <v>1290</v>
      </c>
      <c r="D58" s="382"/>
      <c r="E58" s="383"/>
      <c r="F58" s="384"/>
      <c r="G58" s="382"/>
      <c r="H58" s="383"/>
      <c r="I58" s="383"/>
      <c r="J58" s="384"/>
      <c r="K58" s="62"/>
      <c r="L58" s="38"/>
      <c r="M58" s="38"/>
      <c r="N58" s="38"/>
      <c r="O58" s="38"/>
      <c r="P58" s="38"/>
      <c r="Q58" s="385">
        <v>461</v>
      </c>
      <c r="R58" s="385"/>
      <c r="S58" s="38" t="s">
        <v>1465</v>
      </c>
      <c r="T58" s="35"/>
      <c r="U58" s="57" t="s">
        <v>1281</v>
      </c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5" t="s">
        <v>336</v>
      </c>
      <c r="AV58" s="386">
        <v>0.965</v>
      </c>
      <c r="AW58" s="387"/>
      <c r="AX58" s="107"/>
      <c r="AY58" s="108"/>
      <c r="AZ58" s="109"/>
      <c r="BA58" s="50">
        <f>ROUND(ROUND(Q58*AV58,0)*AY15,0)</f>
        <v>312</v>
      </c>
      <c r="BB58" s="51"/>
    </row>
    <row r="59" spans="1:54" s="32" customFormat="1" ht="16.5" customHeight="1">
      <c r="A59" s="41">
        <v>32</v>
      </c>
      <c r="B59" s="42">
        <v>8213</v>
      </c>
      <c r="C59" s="43" t="s">
        <v>1291</v>
      </c>
      <c r="D59" s="382"/>
      <c r="E59" s="383"/>
      <c r="F59" s="384"/>
      <c r="G59" s="60"/>
      <c r="H59" s="55"/>
      <c r="I59" s="55"/>
      <c r="J59" s="68"/>
      <c r="K59" s="45" t="s">
        <v>1842</v>
      </c>
      <c r="S59" s="55"/>
      <c r="T59" s="61"/>
      <c r="U59" s="47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26"/>
      <c r="AV59" s="26"/>
      <c r="AW59" s="49"/>
      <c r="AX59" s="116"/>
      <c r="AY59" s="31"/>
      <c r="AZ59" s="68"/>
      <c r="BA59" s="50">
        <f>ROUND(Q60*AY15,0)</f>
        <v>323</v>
      </c>
      <c r="BB59" s="51"/>
    </row>
    <row r="60" spans="1:54" s="32" customFormat="1" ht="16.5" customHeight="1">
      <c r="A60" s="41">
        <v>32</v>
      </c>
      <c r="B60" s="42">
        <v>8214</v>
      </c>
      <c r="C60" s="43" t="s">
        <v>1292</v>
      </c>
      <c r="D60" s="382"/>
      <c r="E60" s="383"/>
      <c r="F60" s="384"/>
      <c r="G60" s="62"/>
      <c r="H60" s="38"/>
      <c r="I60" s="38"/>
      <c r="J60" s="69"/>
      <c r="K60" s="36"/>
      <c r="L60" s="37"/>
      <c r="M60" s="37"/>
      <c r="N60" s="37"/>
      <c r="O60" s="37"/>
      <c r="P60" s="37"/>
      <c r="Q60" s="374">
        <v>461</v>
      </c>
      <c r="R60" s="374"/>
      <c r="S60" s="38" t="s">
        <v>1465</v>
      </c>
      <c r="T60" s="35"/>
      <c r="U60" s="57" t="s">
        <v>1281</v>
      </c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5" t="s">
        <v>336</v>
      </c>
      <c r="AV60" s="386">
        <v>0.965</v>
      </c>
      <c r="AW60" s="387"/>
      <c r="AX60" s="107"/>
      <c r="AY60" s="108"/>
      <c r="AZ60" s="109"/>
      <c r="BA60" s="50">
        <f>ROUND(ROUND(Q60*AV60,0)*AY15,0)</f>
        <v>312</v>
      </c>
      <c r="BB60" s="51"/>
    </row>
    <row r="61" spans="1:54" s="32" customFormat="1" ht="16.5" customHeight="1">
      <c r="A61" s="41">
        <v>32</v>
      </c>
      <c r="B61" s="42">
        <v>8221</v>
      </c>
      <c r="C61" s="43" t="s">
        <v>1631</v>
      </c>
      <c r="D61" s="382"/>
      <c r="E61" s="383"/>
      <c r="F61" s="384"/>
      <c r="G61" s="376" t="s">
        <v>1688</v>
      </c>
      <c r="H61" s="377"/>
      <c r="I61" s="377"/>
      <c r="J61" s="378"/>
      <c r="K61" s="45" t="s">
        <v>745</v>
      </c>
      <c r="L61" s="27"/>
      <c r="M61" s="27"/>
      <c r="N61" s="27"/>
      <c r="O61" s="27"/>
      <c r="P61" s="27"/>
      <c r="Q61" s="27"/>
      <c r="R61" s="27"/>
      <c r="S61" s="27"/>
      <c r="T61" s="46"/>
      <c r="U61" s="47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26"/>
      <c r="AV61" s="26"/>
      <c r="AW61" s="49"/>
      <c r="AX61" s="116"/>
      <c r="AY61" s="31"/>
      <c r="AZ61" s="68"/>
      <c r="BA61" s="50">
        <f>ROUND(Q62*AY15,0)</f>
        <v>312</v>
      </c>
      <c r="BB61" s="51"/>
    </row>
    <row r="62" spans="1:54" s="32" customFormat="1" ht="16.5" customHeight="1">
      <c r="A62" s="41">
        <v>32</v>
      </c>
      <c r="B62" s="42">
        <v>8222</v>
      </c>
      <c r="C62" s="43" t="s">
        <v>1293</v>
      </c>
      <c r="D62" s="382"/>
      <c r="E62" s="383"/>
      <c r="F62" s="384"/>
      <c r="G62" s="382"/>
      <c r="H62" s="383"/>
      <c r="I62" s="383"/>
      <c r="J62" s="384"/>
      <c r="K62" s="62"/>
      <c r="L62" s="38"/>
      <c r="M62" s="38"/>
      <c r="N62" s="38"/>
      <c r="O62" s="38"/>
      <c r="P62" s="38"/>
      <c r="Q62" s="385">
        <v>446</v>
      </c>
      <c r="R62" s="385"/>
      <c r="S62" s="38" t="s">
        <v>1465</v>
      </c>
      <c r="T62" s="35"/>
      <c r="U62" s="57" t="s">
        <v>1281</v>
      </c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5" t="s">
        <v>336</v>
      </c>
      <c r="AV62" s="386">
        <v>0.965</v>
      </c>
      <c r="AW62" s="387"/>
      <c r="AX62" s="107"/>
      <c r="AY62" s="108"/>
      <c r="AZ62" s="109"/>
      <c r="BA62" s="50">
        <f>ROUND(ROUND(Q62*AV62,0)*AY15,0)</f>
        <v>301</v>
      </c>
      <c r="BB62" s="51"/>
    </row>
    <row r="63" spans="1:54" s="32" customFormat="1" ht="16.5" customHeight="1">
      <c r="A63" s="41">
        <v>32</v>
      </c>
      <c r="B63" s="42">
        <v>8223</v>
      </c>
      <c r="C63" s="43" t="s">
        <v>1294</v>
      </c>
      <c r="D63" s="382"/>
      <c r="E63" s="383"/>
      <c r="F63" s="384"/>
      <c r="G63" s="60"/>
      <c r="H63" s="55"/>
      <c r="I63" s="55"/>
      <c r="J63" s="68"/>
      <c r="K63" s="45" t="s">
        <v>1842</v>
      </c>
      <c r="S63" s="55"/>
      <c r="T63" s="61"/>
      <c r="U63" s="47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26"/>
      <c r="AV63" s="26"/>
      <c r="AW63" s="49"/>
      <c r="AX63" s="116"/>
      <c r="AY63" s="31"/>
      <c r="AZ63" s="68"/>
      <c r="BA63" s="50">
        <f>ROUND(Q64*AY15,0)</f>
        <v>312</v>
      </c>
      <c r="BB63" s="51"/>
    </row>
    <row r="64" spans="1:54" s="32" customFormat="1" ht="16.5" customHeight="1">
      <c r="A64" s="41">
        <v>32</v>
      </c>
      <c r="B64" s="42">
        <v>8224</v>
      </c>
      <c r="C64" s="43" t="s">
        <v>1295</v>
      </c>
      <c r="D64" s="382"/>
      <c r="E64" s="383"/>
      <c r="F64" s="384"/>
      <c r="G64" s="62"/>
      <c r="H64" s="38"/>
      <c r="I64" s="38"/>
      <c r="J64" s="69"/>
      <c r="K64" s="36"/>
      <c r="L64" s="37"/>
      <c r="M64" s="37"/>
      <c r="N64" s="37"/>
      <c r="O64" s="37"/>
      <c r="P64" s="37"/>
      <c r="Q64" s="374">
        <v>446</v>
      </c>
      <c r="R64" s="374"/>
      <c r="S64" s="38" t="s">
        <v>1465</v>
      </c>
      <c r="T64" s="35"/>
      <c r="U64" s="57" t="s">
        <v>1281</v>
      </c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5" t="s">
        <v>336</v>
      </c>
      <c r="AV64" s="386">
        <v>0.965</v>
      </c>
      <c r="AW64" s="387"/>
      <c r="AX64" s="107"/>
      <c r="AY64" s="108"/>
      <c r="AZ64" s="109"/>
      <c r="BA64" s="50">
        <f>ROUND(ROUND(Q64*AV64,0)*AY15,0)</f>
        <v>301</v>
      </c>
      <c r="BB64" s="51"/>
    </row>
    <row r="65" spans="1:54" s="32" customFormat="1" ht="16.5" customHeight="1">
      <c r="A65" s="41">
        <v>32</v>
      </c>
      <c r="B65" s="42">
        <v>8231</v>
      </c>
      <c r="C65" s="43" t="s">
        <v>1632</v>
      </c>
      <c r="D65" s="382"/>
      <c r="E65" s="383"/>
      <c r="F65" s="384"/>
      <c r="G65" s="376" t="s">
        <v>1693</v>
      </c>
      <c r="H65" s="377"/>
      <c r="I65" s="377"/>
      <c r="J65" s="378"/>
      <c r="K65" s="45" t="s">
        <v>745</v>
      </c>
      <c r="L65" s="27"/>
      <c r="M65" s="27"/>
      <c r="N65" s="27"/>
      <c r="O65" s="27"/>
      <c r="P65" s="27"/>
      <c r="Q65" s="27"/>
      <c r="R65" s="27"/>
      <c r="S65" s="27"/>
      <c r="T65" s="46"/>
      <c r="U65" s="47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26"/>
      <c r="AV65" s="26"/>
      <c r="AW65" s="49"/>
      <c r="AX65" s="116"/>
      <c r="AY65" s="31"/>
      <c r="AZ65" s="68"/>
      <c r="BA65" s="50">
        <f>ROUND(Q66*AY15,0)</f>
        <v>302</v>
      </c>
      <c r="BB65" s="51"/>
    </row>
    <row r="66" spans="1:54" s="32" customFormat="1" ht="16.5" customHeight="1">
      <c r="A66" s="41">
        <v>32</v>
      </c>
      <c r="B66" s="42">
        <v>8232</v>
      </c>
      <c r="C66" s="43" t="s">
        <v>1296</v>
      </c>
      <c r="D66" s="382"/>
      <c r="E66" s="383"/>
      <c r="F66" s="384"/>
      <c r="G66" s="382"/>
      <c r="H66" s="383"/>
      <c r="I66" s="383"/>
      <c r="J66" s="384"/>
      <c r="K66" s="62"/>
      <c r="L66" s="38"/>
      <c r="M66" s="38"/>
      <c r="N66" s="38"/>
      <c r="O66" s="38"/>
      <c r="P66" s="38"/>
      <c r="Q66" s="385">
        <v>431</v>
      </c>
      <c r="R66" s="385"/>
      <c r="S66" s="38" t="s">
        <v>1465</v>
      </c>
      <c r="T66" s="35"/>
      <c r="U66" s="57" t="s">
        <v>1281</v>
      </c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5" t="s">
        <v>336</v>
      </c>
      <c r="AV66" s="386">
        <v>0.965</v>
      </c>
      <c r="AW66" s="387"/>
      <c r="AX66" s="107"/>
      <c r="AY66" s="108"/>
      <c r="AZ66" s="109"/>
      <c r="BA66" s="50">
        <f>ROUND(ROUND(Q66*AV66,0)*AY15,0)</f>
        <v>291</v>
      </c>
      <c r="BB66" s="51"/>
    </row>
    <row r="67" spans="1:54" s="32" customFormat="1" ht="16.5" customHeight="1">
      <c r="A67" s="41">
        <v>32</v>
      </c>
      <c r="B67" s="42">
        <v>8233</v>
      </c>
      <c r="C67" s="43" t="s">
        <v>1297</v>
      </c>
      <c r="D67" s="382"/>
      <c r="E67" s="383"/>
      <c r="F67" s="384"/>
      <c r="G67" s="60"/>
      <c r="H67" s="55"/>
      <c r="I67" s="55"/>
      <c r="J67" s="68"/>
      <c r="K67" s="45" t="s">
        <v>1842</v>
      </c>
      <c r="S67" s="55"/>
      <c r="T67" s="61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26"/>
      <c r="AV67" s="26"/>
      <c r="AW67" s="49"/>
      <c r="AX67" s="116"/>
      <c r="AY67" s="31"/>
      <c r="AZ67" s="68"/>
      <c r="BA67" s="50">
        <f>ROUND(Q68*AY15,0)</f>
        <v>302</v>
      </c>
      <c r="BB67" s="51"/>
    </row>
    <row r="68" spans="1:54" s="32" customFormat="1" ht="16.5" customHeight="1">
      <c r="A68" s="41">
        <v>32</v>
      </c>
      <c r="B68" s="42">
        <v>8234</v>
      </c>
      <c r="C68" s="43" t="s">
        <v>1298</v>
      </c>
      <c r="D68" s="382"/>
      <c r="E68" s="383"/>
      <c r="F68" s="384"/>
      <c r="G68" s="62"/>
      <c r="H68" s="38"/>
      <c r="I68" s="38"/>
      <c r="J68" s="69"/>
      <c r="K68" s="36"/>
      <c r="L68" s="37"/>
      <c r="M68" s="37"/>
      <c r="N68" s="37"/>
      <c r="O68" s="37"/>
      <c r="P68" s="37"/>
      <c r="Q68" s="374">
        <v>431</v>
      </c>
      <c r="R68" s="374"/>
      <c r="S68" s="38" t="s">
        <v>1465</v>
      </c>
      <c r="T68" s="35"/>
      <c r="U68" s="57" t="s">
        <v>1281</v>
      </c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5" t="s">
        <v>336</v>
      </c>
      <c r="AV68" s="386">
        <v>0.965</v>
      </c>
      <c r="AW68" s="387"/>
      <c r="AX68" s="107"/>
      <c r="AY68" s="108"/>
      <c r="AZ68" s="109"/>
      <c r="BA68" s="50">
        <f>ROUND(ROUND(Q68*AV68,0)*AY15,0)</f>
        <v>291</v>
      </c>
      <c r="BB68" s="51"/>
    </row>
    <row r="69" spans="1:54" s="32" customFormat="1" ht="16.5" customHeight="1">
      <c r="A69" s="41">
        <v>32</v>
      </c>
      <c r="B69" s="42">
        <v>8241</v>
      </c>
      <c r="C69" s="43" t="s">
        <v>1633</v>
      </c>
      <c r="D69" s="382"/>
      <c r="E69" s="383"/>
      <c r="F69" s="384"/>
      <c r="G69" s="376" t="s">
        <v>1698</v>
      </c>
      <c r="H69" s="377"/>
      <c r="I69" s="377"/>
      <c r="J69" s="378"/>
      <c r="K69" s="45" t="s">
        <v>745</v>
      </c>
      <c r="L69" s="27"/>
      <c r="M69" s="27"/>
      <c r="N69" s="27"/>
      <c r="O69" s="27"/>
      <c r="P69" s="27"/>
      <c r="Q69" s="27"/>
      <c r="R69" s="27"/>
      <c r="S69" s="27"/>
      <c r="T69" s="46"/>
      <c r="U69" s="47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26"/>
      <c r="AV69" s="26"/>
      <c r="AW69" s="49"/>
      <c r="AX69" s="139"/>
      <c r="AY69" s="140"/>
      <c r="AZ69" s="141"/>
      <c r="BA69" s="50">
        <f>ROUND(Q70*AY15,0)</f>
        <v>291</v>
      </c>
      <c r="BB69" s="51"/>
    </row>
    <row r="70" spans="1:54" s="32" customFormat="1" ht="16.5" customHeight="1">
      <c r="A70" s="41">
        <v>32</v>
      </c>
      <c r="B70" s="42">
        <v>8242</v>
      </c>
      <c r="C70" s="43" t="s">
        <v>1299</v>
      </c>
      <c r="D70" s="382"/>
      <c r="E70" s="383"/>
      <c r="F70" s="384"/>
      <c r="G70" s="382"/>
      <c r="H70" s="383"/>
      <c r="I70" s="383"/>
      <c r="J70" s="384"/>
      <c r="K70" s="62"/>
      <c r="L70" s="38"/>
      <c r="M70" s="38"/>
      <c r="N70" s="38"/>
      <c r="O70" s="38"/>
      <c r="P70" s="38"/>
      <c r="Q70" s="385">
        <v>416</v>
      </c>
      <c r="R70" s="385"/>
      <c r="S70" s="38" t="s">
        <v>1465</v>
      </c>
      <c r="T70" s="35"/>
      <c r="U70" s="57" t="s">
        <v>1281</v>
      </c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5" t="s">
        <v>336</v>
      </c>
      <c r="AV70" s="386">
        <v>0.965</v>
      </c>
      <c r="AW70" s="387"/>
      <c r="AX70" s="139"/>
      <c r="AY70" s="140"/>
      <c r="AZ70" s="141"/>
      <c r="BA70" s="50">
        <f>ROUND(ROUND(Q70*AV70,0)*AY15,0)</f>
        <v>281</v>
      </c>
      <c r="BB70" s="51"/>
    </row>
    <row r="71" spans="1:54" s="32" customFormat="1" ht="16.5" customHeight="1">
      <c r="A71" s="41">
        <v>32</v>
      </c>
      <c r="B71" s="42">
        <v>8243</v>
      </c>
      <c r="C71" s="43" t="s">
        <v>1300</v>
      </c>
      <c r="D71" s="382"/>
      <c r="E71" s="383"/>
      <c r="F71" s="384"/>
      <c r="G71" s="60"/>
      <c r="H71" s="55"/>
      <c r="I71" s="55"/>
      <c r="J71" s="68"/>
      <c r="K71" s="45" t="s">
        <v>1842</v>
      </c>
      <c r="S71" s="55"/>
      <c r="T71" s="61"/>
      <c r="U71" s="47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26"/>
      <c r="AV71" s="26"/>
      <c r="AW71" s="49"/>
      <c r="AX71" s="60"/>
      <c r="AY71" s="55"/>
      <c r="AZ71" s="61"/>
      <c r="BA71" s="50">
        <f>ROUND(Q72*AY15,0)</f>
        <v>291</v>
      </c>
      <c r="BB71" s="51"/>
    </row>
    <row r="72" spans="1:54" s="32" customFormat="1" ht="16.5" customHeight="1">
      <c r="A72" s="41">
        <v>32</v>
      </c>
      <c r="B72" s="42">
        <v>8244</v>
      </c>
      <c r="C72" s="43" t="s">
        <v>1301</v>
      </c>
      <c r="D72" s="379"/>
      <c r="E72" s="380"/>
      <c r="F72" s="381"/>
      <c r="G72" s="62"/>
      <c r="H72" s="38"/>
      <c r="I72" s="38"/>
      <c r="J72" s="69"/>
      <c r="K72" s="36"/>
      <c r="L72" s="37"/>
      <c r="M72" s="37"/>
      <c r="N72" s="37"/>
      <c r="O72" s="37"/>
      <c r="P72" s="37"/>
      <c r="Q72" s="374">
        <v>416</v>
      </c>
      <c r="R72" s="374"/>
      <c r="S72" s="38" t="s">
        <v>1465</v>
      </c>
      <c r="T72" s="35"/>
      <c r="U72" s="117" t="s">
        <v>1281</v>
      </c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5" t="s">
        <v>336</v>
      </c>
      <c r="AV72" s="386">
        <v>0.965</v>
      </c>
      <c r="AW72" s="387"/>
      <c r="AX72" s="62"/>
      <c r="AY72" s="38"/>
      <c r="AZ72" s="35"/>
      <c r="BA72" s="76">
        <f>ROUND(ROUND(Q72*AV72,0)*AY15,0)</f>
        <v>281</v>
      </c>
      <c r="BB72" s="51"/>
    </row>
    <row r="73" spans="1:54" ht="16.5" customHeight="1">
      <c r="A73" s="201">
        <v>32</v>
      </c>
      <c r="B73" s="201">
        <v>8311</v>
      </c>
      <c r="C73" s="286" t="s">
        <v>76</v>
      </c>
      <c r="D73" s="355" t="s">
        <v>611</v>
      </c>
      <c r="E73" s="356"/>
      <c r="F73" s="357"/>
      <c r="G73" s="472" t="s">
        <v>1701</v>
      </c>
      <c r="H73" s="445"/>
      <c r="I73" s="445"/>
      <c r="J73" s="473"/>
      <c r="K73" s="259" t="s">
        <v>745</v>
      </c>
      <c r="L73" s="207"/>
      <c r="M73" s="207"/>
      <c r="N73" s="207"/>
      <c r="O73" s="207"/>
      <c r="P73" s="207"/>
      <c r="Q73" s="207"/>
      <c r="R73" s="207"/>
      <c r="S73" s="207"/>
      <c r="T73" s="211"/>
      <c r="U73" s="247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  <c r="AG73" s="230"/>
      <c r="AH73" s="230"/>
      <c r="AI73" s="230"/>
      <c r="AJ73" s="230"/>
      <c r="AK73" s="230"/>
      <c r="AL73" s="230"/>
      <c r="AM73" s="230"/>
      <c r="AN73" s="230"/>
      <c r="AO73" s="230"/>
      <c r="AP73" s="230"/>
      <c r="AQ73" s="230"/>
      <c r="AR73" s="230"/>
      <c r="AS73" s="230"/>
      <c r="AT73" s="230"/>
      <c r="AU73" s="210"/>
      <c r="AV73" s="210"/>
      <c r="AW73" s="248"/>
      <c r="AX73" s="264"/>
      <c r="AY73" s="213"/>
      <c r="AZ73" s="214"/>
      <c r="BA73" s="218">
        <f>ROUND(Q74*AY15,0)</f>
        <v>316</v>
      </c>
      <c r="BB73" s="183"/>
    </row>
    <row r="74" spans="1:54" ht="16.5" customHeight="1">
      <c r="A74" s="201">
        <v>32</v>
      </c>
      <c r="B74" s="201">
        <v>8312</v>
      </c>
      <c r="C74" s="286" t="s">
        <v>77</v>
      </c>
      <c r="D74" s="358"/>
      <c r="E74" s="359"/>
      <c r="F74" s="360"/>
      <c r="G74" s="474"/>
      <c r="H74" s="446"/>
      <c r="I74" s="446"/>
      <c r="J74" s="475"/>
      <c r="K74" s="203"/>
      <c r="L74" s="165"/>
      <c r="M74" s="165"/>
      <c r="N74" s="165"/>
      <c r="O74" s="165"/>
      <c r="P74" s="165"/>
      <c r="Q74" s="409">
        <v>452</v>
      </c>
      <c r="R74" s="409"/>
      <c r="S74" s="165" t="s">
        <v>1465</v>
      </c>
      <c r="T74" s="185"/>
      <c r="U74" s="258" t="s">
        <v>1281</v>
      </c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228" t="s">
        <v>336</v>
      </c>
      <c r="AV74" s="468">
        <v>0.965</v>
      </c>
      <c r="AW74" s="469"/>
      <c r="AX74" s="264"/>
      <c r="AY74" s="213"/>
      <c r="AZ74" s="214"/>
      <c r="BA74" s="218">
        <f>ROUND(ROUND(Q74*AV74,0)*AY15,0)</f>
        <v>305</v>
      </c>
      <c r="BB74" s="183"/>
    </row>
    <row r="75" spans="1:54" ht="16.5" customHeight="1">
      <c r="A75" s="201">
        <v>32</v>
      </c>
      <c r="B75" s="201">
        <v>8313</v>
      </c>
      <c r="C75" s="286" t="s">
        <v>78</v>
      </c>
      <c r="D75" s="358"/>
      <c r="E75" s="359"/>
      <c r="F75" s="360"/>
      <c r="G75" s="474"/>
      <c r="H75" s="446"/>
      <c r="I75" s="446"/>
      <c r="J75" s="475"/>
      <c r="K75" s="259" t="s">
        <v>1842</v>
      </c>
      <c r="L75" s="222"/>
      <c r="M75" s="222"/>
      <c r="N75" s="222"/>
      <c r="O75" s="222"/>
      <c r="P75" s="222"/>
      <c r="Q75" s="222"/>
      <c r="R75" s="222"/>
      <c r="S75" s="212"/>
      <c r="T75" s="216"/>
      <c r="U75" s="247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230"/>
      <c r="AK75" s="230"/>
      <c r="AL75" s="230"/>
      <c r="AM75" s="230"/>
      <c r="AN75" s="230"/>
      <c r="AO75" s="230"/>
      <c r="AP75" s="230"/>
      <c r="AQ75" s="230"/>
      <c r="AR75" s="230"/>
      <c r="AS75" s="230"/>
      <c r="AT75" s="230"/>
      <c r="AU75" s="210"/>
      <c r="AV75" s="210"/>
      <c r="AW75" s="248"/>
      <c r="AX75" s="229"/>
      <c r="AY75" s="212"/>
      <c r="AZ75" s="216"/>
      <c r="BA75" s="218">
        <f>ROUND(Q76*AY15,0)</f>
        <v>475</v>
      </c>
      <c r="BB75" s="183"/>
    </row>
    <row r="76" spans="1:54" ht="16.5" customHeight="1">
      <c r="A76" s="201">
        <v>32</v>
      </c>
      <c r="B76" s="201">
        <v>8314</v>
      </c>
      <c r="C76" s="286" t="s">
        <v>79</v>
      </c>
      <c r="D76" s="358"/>
      <c r="E76" s="359"/>
      <c r="F76" s="360"/>
      <c r="G76" s="476"/>
      <c r="H76" s="477"/>
      <c r="I76" s="477"/>
      <c r="J76" s="478"/>
      <c r="K76" s="217"/>
      <c r="L76" s="168"/>
      <c r="M76" s="168"/>
      <c r="N76" s="168"/>
      <c r="O76" s="168"/>
      <c r="P76" s="168"/>
      <c r="Q76" s="471">
        <v>679</v>
      </c>
      <c r="R76" s="471"/>
      <c r="S76" s="165" t="s">
        <v>1465</v>
      </c>
      <c r="T76" s="185"/>
      <c r="U76" s="250" t="s">
        <v>1281</v>
      </c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228" t="s">
        <v>336</v>
      </c>
      <c r="AV76" s="468">
        <v>0.965</v>
      </c>
      <c r="AW76" s="469"/>
      <c r="AX76" s="203"/>
      <c r="AY76" s="165"/>
      <c r="AZ76" s="185"/>
      <c r="BA76" s="182">
        <f>ROUND(ROUND(Q76*AV76,0)*AY15,0)</f>
        <v>459</v>
      </c>
      <c r="BB76" s="183"/>
    </row>
    <row r="77" spans="1:54" ht="16.5" customHeight="1">
      <c r="A77" s="201">
        <v>32</v>
      </c>
      <c r="B77" s="202">
        <v>8321</v>
      </c>
      <c r="C77" s="169" t="s">
        <v>80</v>
      </c>
      <c r="D77" s="358"/>
      <c r="E77" s="359"/>
      <c r="F77" s="360"/>
      <c r="G77" s="355" t="s">
        <v>1499</v>
      </c>
      <c r="H77" s="356"/>
      <c r="I77" s="356"/>
      <c r="J77" s="357"/>
      <c r="K77" s="207" t="s">
        <v>1469</v>
      </c>
      <c r="L77" s="207"/>
      <c r="M77" s="207"/>
      <c r="N77" s="207"/>
      <c r="O77" s="207"/>
      <c r="P77" s="207"/>
      <c r="Q77" s="207"/>
      <c r="R77" s="207"/>
      <c r="S77" s="207"/>
      <c r="T77" s="211"/>
      <c r="U77" s="247"/>
      <c r="V77" s="230"/>
      <c r="W77" s="230"/>
      <c r="X77" s="230"/>
      <c r="Y77" s="230"/>
      <c r="Z77" s="230"/>
      <c r="AA77" s="230"/>
      <c r="AB77" s="230"/>
      <c r="AC77" s="230"/>
      <c r="AD77" s="230"/>
      <c r="AE77" s="230"/>
      <c r="AF77" s="230"/>
      <c r="AG77" s="230"/>
      <c r="AH77" s="230"/>
      <c r="AI77" s="230"/>
      <c r="AJ77" s="230"/>
      <c r="AK77" s="230"/>
      <c r="AL77" s="230"/>
      <c r="AM77" s="230"/>
      <c r="AN77" s="230"/>
      <c r="AO77" s="230"/>
      <c r="AP77" s="230"/>
      <c r="AQ77" s="230"/>
      <c r="AR77" s="230"/>
      <c r="AS77" s="230"/>
      <c r="AT77" s="230"/>
      <c r="AU77" s="210"/>
      <c r="AV77" s="210"/>
      <c r="AW77" s="248"/>
      <c r="AX77" s="264"/>
      <c r="AY77" s="213"/>
      <c r="AZ77" s="214"/>
      <c r="BA77" s="260">
        <f>ROUND(Q78*$AY$15,0)</f>
        <v>316</v>
      </c>
      <c r="BB77" s="183"/>
    </row>
    <row r="78" spans="1:54" ht="16.5" customHeight="1">
      <c r="A78" s="201">
        <v>32</v>
      </c>
      <c r="B78" s="202">
        <v>8322</v>
      </c>
      <c r="C78" s="169" t="s">
        <v>81</v>
      </c>
      <c r="D78" s="358"/>
      <c r="E78" s="359"/>
      <c r="F78" s="360"/>
      <c r="G78" s="358"/>
      <c r="H78" s="359"/>
      <c r="I78" s="359"/>
      <c r="J78" s="360"/>
      <c r="K78" s="203" t="s">
        <v>222</v>
      </c>
      <c r="L78" s="165"/>
      <c r="M78" s="165"/>
      <c r="N78" s="165"/>
      <c r="O78" s="165"/>
      <c r="P78" s="165"/>
      <c r="Q78" s="409">
        <v>452</v>
      </c>
      <c r="R78" s="409"/>
      <c r="S78" s="165" t="s">
        <v>1465</v>
      </c>
      <c r="T78" s="185"/>
      <c r="U78" s="258" t="s">
        <v>1321</v>
      </c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228" t="s">
        <v>336</v>
      </c>
      <c r="AV78" s="468">
        <v>0.965</v>
      </c>
      <c r="AW78" s="469"/>
      <c r="AX78" s="231"/>
      <c r="AY78" s="507"/>
      <c r="AZ78" s="508"/>
      <c r="BA78" s="182">
        <f>ROUND(ROUND(Q78*AV78,0)*AY15,0)</f>
        <v>305</v>
      </c>
      <c r="BB78" s="183"/>
    </row>
    <row r="79" spans="1:54" ht="16.5" customHeight="1">
      <c r="A79" s="201">
        <v>32</v>
      </c>
      <c r="B79" s="202">
        <v>8323</v>
      </c>
      <c r="C79" s="169" t="s">
        <v>82</v>
      </c>
      <c r="D79" s="358"/>
      <c r="E79" s="359"/>
      <c r="F79" s="360"/>
      <c r="G79" s="358"/>
      <c r="H79" s="359"/>
      <c r="I79" s="359"/>
      <c r="J79" s="360"/>
      <c r="K79" s="259" t="s">
        <v>1472</v>
      </c>
      <c r="L79" s="222"/>
      <c r="M79" s="222"/>
      <c r="N79" s="222"/>
      <c r="O79" s="222"/>
      <c r="P79" s="222"/>
      <c r="Q79" s="222"/>
      <c r="R79" s="222"/>
      <c r="S79" s="212"/>
      <c r="T79" s="216"/>
      <c r="U79" s="247"/>
      <c r="V79" s="230"/>
      <c r="W79" s="230"/>
      <c r="X79" s="230"/>
      <c r="Y79" s="230"/>
      <c r="Z79" s="230"/>
      <c r="AA79" s="230"/>
      <c r="AB79" s="230"/>
      <c r="AC79" s="230"/>
      <c r="AD79" s="230"/>
      <c r="AE79" s="230"/>
      <c r="AF79" s="230"/>
      <c r="AG79" s="230"/>
      <c r="AH79" s="230"/>
      <c r="AI79" s="230"/>
      <c r="AJ79" s="230"/>
      <c r="AK79" s="230"/>
      <c r="AL79" s="230"/>
      <c r="AM79" s="230"/>
      <c r="AN79" s="230"/>
      <c r="AO79" s="230"/>
      <c r="AP79" s="230"/>
      <c r="AQ79" s="230"/>
      <c r="AR79" s="230"/>
      <c r="AS79" s="230"/>
      <c r="AT79" s="230"/>
      <c r="AU79" s="210"/>
      <c r="AV79" s="210"/>
      <c r="AW79" s="248"/>
      <c r="AX79" s="264"/>
      <c r="AY79" s="213"/>
      <c r="AZ79" s="214"/>
      <c r="BA79" s="260">
        <f>ROUND(Q80*$AY$15,0)</f>
        <v>889</v>
      </c>
      <c r="BB79" s="183"/>
    </row>
    <row r="80" spans="1:54" ht="16.5" customHeight="1">
      <c r="A80" s="201">
        <v>32</v>
      </c>
      <c r="B80" s="202">
        <v>8324</v>
      </c>
      <c r="C80" s="169" t="s">
        <v>83</v>
      </c>
      <c r="D80" s="358"/>
      <c r="E80" s="359"/>
      <c r="F80" s="360"/>
      <c r="G80" s="358"/>
      <c r="H80" s="359"/>
      <c r="I80" s="359"/>
      <c r="J80" s="360"/>
      <c r="K80" s="217"/>
      <c r="L80" s="168"/>
      <c r="M80" s="168"/>
      <c r="N80" s="168"/>
      <c r="O80" s="168"/>
      <c r="P80" s="168"/>
      <c r="Q80" s="471">
        <v>1270</v>
      </c>
      <c r="R80" s="471"/>
      <c r="S80" s="165" t="s">
        <v>1465</v>
      </c>
      <c r="T80" s="185"/>
      <c r="U80" s="258" t="s">
        <v>1321</v>
      </c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228" t="s">
        <v>336</v>
      </c>
      <c r="AV80" s="468">
        <v>0.965</v>
      </c>
      <c r="AW80" s="469"/>
      <c r="AX80" s="231"/>
      <c r="AY80" s="507"/>
      <c r="AZ80" s="508"/>
      <c r="BA80" s="218">
        <f>ROUND(ROUND(Q80*AV80,0)*AY15,0)</f>
        <v>858</v>
      </c>
      <c r="BB80" s="183"/>
    </row>
    <row r="81" spans="1:54" ht="16.5" customHeight="1">
      <c r="A81" s="201">
        <v>32</v>
      </c>
      <c r="B81" s="202">
        <v>8325</v>
      </c>
      <c r="C81" s="169" t="s">
        <v>84</v>
      </c>
      <c r="D81" s="358"/>
      <c r="E81" s="359"/>
      <c r="F81" s="360"/>
      <c r="G81" s="358"/>
      <c r="H81" s="359"/>
      <c r="I81" s="359"/>
      <c r="J81" s="360"/>
      <c r="K81" s="259" t="s">
        <v>511</v>
      </c>
      <c r="L81" s="222"/>
      <c r="M81" s="222"/>
      <c r="N81" s="222"/>
      <c r="O81" s="222"/>
      <c r="P81" s="222"/>
      <c r="Q81" s="222"/>
      <c r="R81" s="222"/>
      <c r="S81" s="212"/>
      <c r="T81" s="216"/>
      <c r="U81" s="247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  <c r="AH81" s="230"/>
      <c r="AI81" s="230"/>
      <c r="AJ81" s="230"/>
      <c r="AK81" s="230"/>
      <c r="AL81" s="230"/>
      <c r="AM81" s="230"/>
      <c r="AN81" s="230"/>
      <c r="AO81" s="230"/>
      <c r="AP81" s="230"/>
      <c r="AQ81" s="230"/>
      <c r="AR81" s="230"/>
      <c r="AS81" s="230"/>
      <c r="AT81" s="230"/>
      <c r="AU81" s="210"/>
      <c r="AV81" s="210"/>
      <c r="AW81" s="248"/>
      <c r="AX81" s="264"/>
      <c r="AY81" s="213"/>
      <c r="AZ81" s="214"/>
      <c r="BA81" s="218">
        <f>ROUND(Q82*$AY$15,0)</f>
        <v>475</v>
      </c>
      <c r="BB81" s="183"/>
    </row>
    <row r="82" spans="1:54" ht="16.5" customHeight="1">
      <c r="A82" s="201">
        <v>32</v>
      </c>
      <c r="B82" s="202">
        <v>8326</v>
      </c>
      <c r="C82" s="169" t="s">
        <v>1108</v>
      </c>
      <c r="D82" s="358"/>
      <c r="E82" s="359"/>
      <c r="F82" s="360"/>
      <c r="G82" s="361"/>
      <c r="H82" s="362"/>
      <c r="I82" s="362"/>
      <c r="J82" s="363"/>
      <c r="K82" s="217"/>
      <c r="L82" s="168"/>
      <c r="M82" s="168"/>
      <c r="N82" s="168"/>
      <c r="O82" s="168"/>
      <c r="P82" s="168"/>
      <c r="Q82" s="471">
        <v>679</v>
      </c>
      <c r="R82" s="471"/>
      <c r="S82" s="165" t="s">
        <v>1465</v>
      </c>
      <c r="T82" s="185"/>
      <c r="U82" s="258" t="s">
        <v>1321</v>
      </c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228" t="s">
        <v>336</v>
      </c>
      <c r="AV82" s="468">
        <v>0.965</v>
      </c>
      <c r="AW82" s="469"/>
      <c r="AX82" s="231"/>
      <c r="AY82" s="507"/>
      <c r="AZ82" s="508"/>
      <c r="BA82" s="218">
        <f>ROUND(ROUND(Q82*AV82,0)*AY15,0)</f>
        <v>459</v>
      </c>
      <c r="BB82" s="183"/>
    </row>
    <row r="83" spans="1:54" ht="16.5" customHeight="1">
      <c r="A83" s="201">
        <v>32</v>
      </c>
      <c r="B83" s="202">
        <v>8331</v>
      </c>
      <c r="C83" s="169" t="s">
        <v>1109</v>
      </c>
      <c r="D83" s="358"/>
      <c r="E83" s="359"/>
      <c r="F83" s="360"/>
      <c r="G83" s="355" t="s">
        <v>514</v>
      </c>
      <c r="H83" s="356"/>
      <c r="I83" s="356"/>
      <c r="J83" s="357"/>
      <c r="K83" s="207" t="s">
        <v>1469</v>
      </c>
      <c r="L83" s="207"/>
      <c r="M83" s="207"/>
      <c r="N83" s="207"/>
      <c r="O83" s="207"/>
      <c r="P83" s="207"/>
      <c r="Q83" s="207"/>
      <c r="R83" s="207"/>
      <c r="S83" s="207"/>
      <c r="T83" s="211"/>
      <c r="U83" s="247"/>
      <c r="V83" s="230"/>
      <c r="W83" s="230"/>
      <c r="X83" s="230"/>
      <c r="Y83" s="230"/>
      <c r="Z83" s="230"/>
      <c r="AA83" s="230"/>
      <c r="AB83" s="230"/>
      <c r="AC83" s="230"/>
      <c r="AD83" s="230"/>
      <c r="AE83" s="230"/>
      <c r="AF83" s="230"/>
      <c r="AG83" s="230"/>
      <c r="AH83" s="230"/>
      <c r="AI83" s="230"/>
      <c r="AJ83" s="230"/>
      <c r="AK83" s="230"/>
      <c r="AL83" s="230"/>
      <c r="AM83" s="230"/>
      <c r="AN83" s="230"/>
      <c r="AO83" s="230"/>
      <c r="AP83" s="230"/>
      <c r="AQ83" s="230"/>
      <c r="AR83" s="230"/>
      <c r="AS83" s="230"/>
      <c r="AT83" s="230"/>
      <c r="AU83" s="210"/>
      <c r="AV83" s="210"/>
      <c r="AW83" s="248"/>
      <c r="AX83" s="264"/>
      <c r="AY83" s="213"/>
      <c r="AZ83" s="214"/>
      <c r="BA83" s="218">
        <f>ROUND(Q84*$AY$15,0)</f>
        <v>319</v>
      </c>
      <c r="BB83" s="183"/>
    </row>
    <row r="84" spans="1:54" ht="16.5" customHeight="1">
      <c r="A84" s="201">
        <v>32</v>
      </c>
      <c r="B84" s="202">
        <v>8332</v>
      </c>
      <c r="C84" s="169" t="s">
        <v>1110</v>
      </c>
      <c r="D84" s="358"/>
      <c r="E84" s="359"/>
      <c r="F84" s="360"/>
      <c r="G84" s="358"/>
      <c r="H84" s="359"/>
      <c r="I84" s="359"/>
      <c r="J84" s="360"/>
      <c r="K84" s="203" t="s">
        <v>222</v>
      </c>
      <c r="L84" s="165"/>
      <c r="M84" s="165"/>
      <c r="N84" s="165"/>
      <c r="O84" s="165"/>
      <c r="P84" s="165"/>
      <c r="Q84" s="409">
        <v>455</v>
      </c>
      <c r="R84" s="409"/>
      <c r="S84" s="165" t="s">
        <v>1465</v>
      </c>
      <c r="T84" s="185"/>
      <c r="U84" s="258" t="s">
        <v>1321</v>
      </c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228" t="s">
        <v>336</v>
      </c>
      <c r="AV84" s="468">
        <v>0.965</v>
      </c>
      <c r="AW84" s="469"/>
      <c r="AX84" s="231"/>
      <c r="AY84" s="507"/>
      <c r="AZ84" s="508"/>
      <c r="BA84" s="218">
        <f>ROUND(ROUND(Q84*AV84,0)*AY15,0)</f>
        <v>307</v>
      </c>
      <c r="BB84" s="183"/>
    </row>
    <row r="85" spans="1:54" ht="16.5" customHeight="1">
      <c r="A85" s="201">
        <v>32</v>
      </c>
      <c r="B85" s="202">
        <v>8333</v>
      </c>
      <c r="C85" s="169" t="s">
        <v>1111</v>
      </c>
      <c r="D85" s="358"/>
      <c r="E85" s="359"/>
      <c r="F85" s="360"/>
      <c r="G85" s="358"/>
      <c r="H85" s="359"/>
      <c r="I85" s="359"/>
      <c r="J85" s="360"/>
      <c r="K85" s="259" t="s">
        <v>1472</v>
      </c>
      <c r="L85" s="222"/>
      <c r="M85" s="222"/>
      <c r="N85" s="222"/>
      <c r="O85" s="222"/>
      <c r="P85" s="222"/>
      <c r="Q85" s="222"/>
      <c r="R85" s="222"/>
      <c r="S85" s="212"/>
      <c r="T85" s="216"/>
      <c r="U85" s="247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30"/>
      <c r="AR85" s="230"/>
      <c r="AS85" s="230"/>
      <c r="AT85" s="230"/>
      <c r="AU85" s="210"/>
      <c r="AV85" s="210"/>
      <c r="AW85" s="248"/>
      <c r="AX85" s="264"/>
      <c r="AY85" s="213"/>
      <c r="AZ85" s="214"/>
      <c r="BA85" s="218">
        <f>ROUND(Q86*$AY$15,0)</f>
        <v>603</v>
      </c>
      <c r="BB85" s="183"/>
    </row>
    <row r="86" spans="1:54" ht="16.5" customHeight="1">
      <c r="A86" s="201">
        <v>32</v>
      </c>
      <c r="B86" s="202">
        <v>8334</v>
      </c>
      <c r="C86" s="169" t="s">
        <v>1112</v>
      </c>
      <c r="D86" s="358"/>
      <c r="E86" s="359"/>
      <c r="F86" s="360"/>
      <c r="G86" s="229"/>
      <c r="H86" s="212"/>
      <c r="I86" s="212"/>
      <c r="J86" s="214"/>
      <c r="K86" s="217"/>
      <c r="L86" s="168"/>
      <c r="M86" s="168"/>
      <c r="N86" s="168"/>
      <c r="O86" s="168"/>
      <c r="P86" s="168"/>
      <c r="Q86" s="471">
        <v>862</v>
      </c>
      <c r="R86" s="471"/>
      <c r="S86" s="165" t="s">
        <v>1465</v>
      </c>
      <c r="T86" s="185"/>
      <c r="U86" s="258" t="s">
        <v>1321</v>
      </c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228" t="s">
        <v>336</v>
      </c>
      <c r="AV86" s="468">
        <v>0.965</v>
      </c>
      <c r="AW86" s="469"/>
      <c r="AX86" s="231"/>
      <c r="AY86" s="507"/>
      <c r="AZ86" s="508"/>
      <c r="BA86" s="218">
        <f>ROUND(ROUND(Q86*AV86,0)*AY15,0)</f>
        <v>582</v>
      </c>
      <c r="BB86" s="183"/>
    </row>
    <row r="87" spans="1:54" ht="16.5" customHeight="1">
      <c r="A87" s="201">
        <v>32</v>
      </c>
      <c r="B87" s="202">
        <v>8335</v>
      </c>
      <c r="C87" s="169" t="s">
        <v>1113</v>
      </c>
      <c r="D87" s="358"/>
      <c r="E87" s="359"/>
      <c r="F87" s="360"/>
      <c r="G87" s="229"/>
      <c r="H87" s="212"/>
      <c r="I87" s="212"/>
      <c r="J87" s="214"/>
      <c r="K87" s="259" t="s">
        <v>511</v>
      </c>
      <c r="L87" s="222"/>
      <c r="M87" s="222"/>
      <c r="N87" s="222"/>
      <c r="O87" s="222"/>
      <c r="P87" s="222"/>
      <c r="Q87" s="222"/>
      <c r="R87" s="222"/>
      <c r="S87" s="212"/>
      <c r="T87" s="216"/>
      <c r="U87" s="247"/>
      <c r="V87" s="230"/>
      <c r="W87" s="230"/>
      <c r="X87" s="230"/>
      <c r="Y87" s="230"/>
      <c r="Z87" s="230"/>
      <c r="AA87" s="230"/>
      <c r="AB87" s="230"/>
      <c r="AC87" s="230"/>
      <c r="AD87" s="230"/>
      <c r="AE87" s="230"/>
      <c r="AF87" s="230"/>
      <c r="AG87" s="230"/>
      <c r="AH87" s="230"/>
      <c r="AI87" s="230"/>
      <c r="AJ87" s="230"/>
      <c r="AK87" s="230"/>
      <c r="AL87" s="230"/>
      <c r="AM87" s="230"/>
      <c r="AN87" s="230"/>
      <c r="AO87" s="230"/>
      <c r="AP87" s="230"/>
      <c r="AQ87" s="230"/>
      <c r="AR87" s="230"/>
      <c r="AS87" s="230"/>
      <c r="AT87" s="230"/>
      <c r="AU87" s="210"/>
      <c r="AV87" s="210"/>
      <c r="AW87" s="248"/>
      <c r="AX87" s="264"/>
      <c r="AY87" s="213"/>
      <c r="AZ87" s="214"/>
      <c r="BA87" s="218">
        <f>ROUND(Q88*$AY$15,0)</f>
        <v>475</v>
      </c>
      <c r="BB87" s="183"/>
    </row>
    <row r="88" spans="1:54" ht="16.5" customHeight="1">
      <c r="A88" s="201">
        <v>32</v>
      </c>
      <c r="B88" s="202">
        <v>8336</v>
      </c>
      <c r="C88" s="169" t="s">
        <v>1114</v>
      </c>
      <c r="D88" s="358"/>
      <c r="E88" s="359"/>
      <c r="F88" s="360"/>
      <c r="G88" s="203"/>
      <c r="H88" s="165"/>
      <c r="I88" s="165"/>
      <c r="J88" s="249"/>
      <c r="K88" s="217"/>
      <c r="L88" s="168"/>
      <c r="M88" s="168"/>
      <c r="N88" s="168"/>
      <c r="O88" s="168"/>
      <c r="P88" s="168"/>
      <c r="Q88" s="471">
        <v>679</v>
      </c>
      <c r="R88" s="471"/>
      <c r="S88" s="165" t="s">
        <v>1465</v>
      </c>
      <c r="T88" s="185"/>
      <c r="U88" s="258" t="s">
        <v>1321</v>
      </c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228" t="s">
        <v>336</v>
      </c>
      <c r="AV88" s="468">
        <v>0.965</v>
      </c>
      <c r="AW88" s="469"/>
      <c r="AX88" s="231"/>
      <c r="AY88" s="507"/>
      <c r="AZ88" s="508"/>
      <c r="BA88" s="182">
        <f>ROUND(ROUND(Q88*AV88,0)*AY15,0)</f>
        <v>459</v>
      </c>
      <c r="BB88" s="183"/>
    </row>
    <row r="89" spans="1:54" ht="16.5" customHeight="1">
      <c r="A89" s="201">
        <v>32</v>
      </c>
      <c r="B89" s="202">
        <v>8341</v>
      </c>
      <c r="C89" s="169" t="s">
        <v>1017</v>
      </c>
      <c r="D89" s="222"/>
      <c r="E89" s="222"/>
      <c r="F89" s="222"/>
      <c r="G89" s="247" t="s">
        <v>1500</v>
      </c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10"/>
      <c r="T89" s="248"/>
      <c r="U89" s="247"/>
      <c r="V89" s="230"/>
      <c r="W89" s="230"/>
      <c r="X89" s="230"/>
      <c r="Y89" s="230"/>
      <c r="Z89" s="230"/>
      <c r="AA89" s="230"/>
      <c r="AB89" s="230"/>
      <c r="AC89" s="230"/>
      <c r="AD89" s="230"/>
      <c r="AE89" s="230"/>
      <c r="AF89" s="230"/>
      <c r="AG89" s="230"/>
      <c r="AH89" s="230"/>
      <c r="AI89" s="230"/>
      <c r="AJ89" s="230"/>
      <c r="AK89" s="230"/>
      <c r="AL89" s="230"/>
      <c r="AM89" s="230"/>
      <c r="AN89" s="230"/>
      <c r="AO89" s="230"/>
      <c r="AP89" s="230"/>
      <c r="AQ89" s="230"/>
      <c r="AR89" s="230"/>
      <c r="AS89" s="230"/>
      <c r="AT89" s="230"/>
      <c r="AU89" s="230"/>
      <c r="AV89" s="230"/>
      <c r="AW89" s="280"/>
      <c r="AX89" s="213"/>
      <c r="AY89" s="213"/>
      <c r="AZ89" s="214"/>
      <c r="BA89" s="260">
        <f>ROUND(Q90*$AY$15,0)</f>
        <v>475</v>
      </c>
      <c r="BB89" s="183"/>
    </row>
    <row r="90" spans="1:54" ht="16.5" customHeight="1">
      <c r="A90" s="201">
        <v>32</v>
      </c>
      <c r="B90" s="202">
        <v>8342</v>
      </c>
      <c r="C90" s="169" t="s">
        <v>1018</v>
      </c>
      <c r="D90" s="222"/>
      <c r="E90" s="222"/>
      <c r="F90" s="222"/>
      <c r="G90" s="229"/>
      <c r="H90" s="212"/>
      <c r="I90" s="212"/>
      <c r="J90" s="212"/>
      <c r="K90" s="212"/>
      <c r="L90" s="212"/>
      <c r="M90" s="212"/>
      <c r="N90" s="212"/>
      <c r="O90" s="212"/>
      <c r="P90" s="212"/>
      <c r="Q90" s="471">
        <v>679</v>
      </c>
      <c r="R90" s="471"/>
      <c r="S90" s="165" t="s">
        <v>1465</v>
      </c>
      <c r="T90" s="185"/>
      <c r="U90" s="258" t="s">
        <v>1534</v>
      </c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228" t="s">
        <v>336</v>
      </c>
      <c r="AV90" s="468">
        <v>0.965</v>
      </c>
      <c r="AW90" s="469"/>
      <c r="AX90" s="264"/>
      <c r="AY90" s="213"/>
      <c r="AZ90" s="214"/>
      <c r="BA90" s="182">
        <f>ROUND(ROUND(Q90*AV90,0)*AY15,0)</f>
        <v>459</v>
      </c>
      <c r="BB90" s="183"/>
    </row>
    <row r="91" spans="1:54" ht="16.5" customHeight="1">
      <c r="A91" s="201">
        <v>32</v>
      </c>
      <c r="B91" s="202">
        <v>8351</v>
      </c>
      <c r="C91" s="169" t="s">
        <v>1115</v>
      </c>
      <c r="D91" s="222"/>
      <c r="E91" s="222"/>
      <c r="F91" s="222"/>
      <c r="G91" s="247" t="s">
        <v>1501</v>
      </c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10"/>
      <c r="T91" s="248"/>
      <c r="U91" s="247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30"/>
      <c r="AH91" s="230"/>
      <c r="AI91" s="230"/>
      <c r="AJ91" s="230"/>
      <c r="AK91" s="230"/>
      <c r="AL91" s="230"/>
      <c r="AM91" s="230"/>
      <c r="AN91" s="230"/>
      <c r="AO91" s="230"/>
      <c r="AP91" s="230"/>
      <c r="AQ91" s="230"/>
      <c r="AR91" s="230"/>
      <c r="AS91" s="230"/>
      <c r="AT91" s="230"/>
      <c r="AU91" s="230"/>
      <c r="AV91" s="230"/>
      <c r="AW91" s="280"/>
      <c r="AX91" s="213"/>
      <c r="AY91" s="213"/>
      <c r="AZ91" s="214"/>
      <c r="BA91" s="218">
        <f>ROUND(Q92*$AY$15,0)</f>
        <v>433</v>
      </c>
      <c r="BB91" s="183"/>
    </row>
    <row r="92" spans="1:54" ht="16.5" customHeight="1">
      <c r="A92" s="201">
        <v>32</v>
      </c>
      <c r="B92" s="202">
        <v>8352</v>
      </c>
      <c r="C92" s="169" t="s">
        <v>1019</v>
      </c>
      <c r="D92" s="222"/>
      <c r="E92" s="222"/>
      <c r="F92" s="222"/>
      <c r="G92" s="229"/>
      <c r="H92" s="212"/>
      <c r="I92" s="212"/>
      <c r="J92" s="212"/>
      <c r="K92" s="212"/>
      <c r="L92" s="212"/>
      <c r="M92" s="212"/>
      <c r="N92" s="212"/>
      <c r="O92" s="212"/>
      <c r="P92" s="212"/>
      <c r="Q92" s="471">
        <v>618</v>
      </c>
      <c r="R92" s="471"/>
      <c r="S92" s="165" t="s">
        <v>1465</v>
      </c>
      <c r="T92" s="216"/>
      <c r="U92" s="258" t="s">
        <v>1534</v>
      </c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228" t="s">
        <v>336</v>
      </c>
      <c r="AV92" s="468">
        <v>0.965</v>
      </c>
      <c r="AW92" s="469"/>
      <c r="AX92" s="222"/>
      <c r="AY92" s="222"/>
      <c r="AZ92" s="222"/>
      <c r="BA92" s="218">
        <f>ROUND(ROUND(Q92*AV92,0)*AY15,0)</f>
        <v>417</v>
      </c>
      <c r="BB92" s="183"/>
    </row>
    <row r="93" spans="1:54" ht="16.5" customHeight="1">
      <c r="A93" s="201">
        <v>32</v>
      </c>
      <c r="B93" s="202">
        <v>8361</v>
      </c>
      <c r="C93" s="169" t="s">
        <v>1116</v>
      </c>
      <c r="D93" s="222"/>
      <c r="E93" s="222"/>
      <c r="F93" s="222"/>
      <c r="G93" s="247" t="s">
        <v>1502</v>
      </c>
      <c r="H93" s="207"/>
      <c r="I93" s="207"/>
      <c r="J93" s="207"/>
      <c r="K93" s="207"/>
      <c r="L93" s="207"/>
      <c r="M93" s="207"/>
      <c r="N93" s="207"/>
      <c r="O93" s="207"/>
      <c r="P93" s="207"/>
      <c r="Q93" s="479"/>
      <c r="R93" s="479"/>
      <c r="S93" s="212"/>
      <c r="T93" s="211"/>
      <c r="U93" s="20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10"/>
      <c r="AV93" s="210"/>
      <c r="AW93" s="248"/>
      <c r="AX93" s="222"/>
      <c r="AY93" s="222"/>
      <c r="AZ93" s="222"/>
      <c r="BA93" s="218">
        <f>ROUND(Q94*$AY$15,0)</f>
        <v>389</v>
      </c>
      <c r="BB93" s="183"/>
    </row>
    <row r="94" spans="1:54" ht="16.5" customHeight="1">
      <c r="A94" s="201">
        <v>32</v>
      </c>
      <c r="B94" s="202">
        <v>8362</v>
      </c>
      <c r="C94" s="169" t="s">
        <v>1020</v>
      </c>
      <c r="D94" s="222"/>
      <c r="E94" s="222"/>
      <c r="F94" s="214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471">
        <v>556</v>
      </c>
      <c r="R94" s="471"/>
      <c r="S94" s="165" t="s">
        <v>1465</v>
      </c>
      <c r="T94" s="185"/>
      <c r="U94" s="297" t="s">
        <v>1534</v>
      </c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228" t="s">
        <v>336</v>
      </c>
      <c r="AV94" s="468">
        <v>0.965</v>
      </c>
      <c r="AW94" s="469"/>
      <c r="AX94" s="222"/>
      <c r="AY94" s="222"/>
      <c r="AZ94" s="222"/>
      <c r="BA94" s="182">
        <f>ROUND(ROUND(Q94*AV94,0)*AY15,0)</f>
        <v>376</v>
      </c>
      <c r="BB94" s="183"/>
    </row>
    <row r="95" spans="1:54" ht="16.5" customHeight="1">
      <c r="A95" s="201">
        <v>32</v>
      </c>
      <c r="B95" s="202">
        <v>8371</v>
      </c>
      <c r="C95" s="169" t="s">
        <v>1117</v>
      </c>
      <c r="D95" s="222"/>
      <c r="E95" s="222"/>
      <c r="F95" s="214"/>
      <c r="G95" s="212" t="s">
        <v>1503</v>
      </c>
      <c r="H95" s="212"/>
      <c r="I95" s="212"/>
      <c r="J95" s="212"/>
      <c r="K95" s="212"/>
      <c r="L95" s="212"/>
      <c r="M95" s="212"/>
      <c r="N95" s="212"/>
      <c r="O95" s="212"/>
      <c r="P95" s="212"/>
      <c r="Q95" s="259"/>
      <c r="R95" s="259"/>
      <c r="S95" s="222"/>
      <c r="T95" s="222"/>
      <c r="U95" s="247"/>
      <c r="V95" s="230"/>
      <c r="W95" s="230"/>
      <c r="X95" s="230"/>
      <c r="Y95" s="230"/>
      <c r="Z95" s="230"/>
      <c r="AA95" s="230"/>
      <c r="AB95" s="230"/>
      <c r="AC95" s="230"/>
      <c r="AD95" s="230"/>
      <c r="AE95" s="230"/>
      <c r="AF95" s="230"/>
      <c r="AG95" s="230"/>
      <c r="AH95" s="230"/>
      <c r="AI95" s="230"/>
      <c r="AJ95" s="230"/>
      <c r="AK95" s="230"/>
      <c r="AL95" s="230"/>
      <c r="AM95" s="230"/>
      <c r="AN95" s="230"/>
      <c r="AO95" s="230"/>
      <c r="AP95" s="230"/>
      <c r="AQ95" s="230"/>
      <c r="AR95" s="230"/>
      <c r="AS95" s="230"/>
      <c r="AT95" s="230"/>
      <c r="AU95" s="210"/>
      <c r="AV95" s="210"/>
      <c r="AW95" s="248"/>
      <c r="AX95" s="222"/>
      <c r="AY95" s="222"/>
      <c r="AZ95" s="222"/>
      <c r="BA95" s="218">
        <f>ROUND(Q96*$AY$15,0)</f>
        <v>377</v>
      </c>
      <c r="BB95" s="183"/>
    </row>
    <row r="96" spans="1:54" ht="16.5" customHeight="1">
      <c r="A96" s="201">
        <v>32</v>
      </c>
      <c r="B96" s="202">
        <v>8372</v>
      </c>
      <c r="C96" s="169" t="s">
        <v>1021</v>
      </c>
      <c r="D96" s="222"/>
      <c r="E96" s="222"/>
      <c r="F96" s="222"/>
      <c r="G96" s="203"/>
      <c r="H96" s="165"/>
      <c r="I96" s="165"/>
      <c r="J96" s="165"/>
      <c r="K96" s="165"/>
      <c r="L96" s="165"/>
      <c r="M96" s="165"/>
      <c r="N96" s="165"/>
      <c r="O96" s="165"/>
      <c r="P96" s="165"/>
      <c r="Q96" s="471">
        <v>539</v>
      </c>
      <c r="R96" s="471"/>
      <c r="S96" s="165" t="s">
        <v>1465</v>
      </c>
      <c r="T96" s="185"/>
      <c r="U96" s="258" t="s">
        <v>1534</v>
      </c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228" t="s">
        <v>336</v>
      </c>
      <c r="AV96" s="468">
        <v>0.965</v>
      </c>
      <c r="AW96" s="469"/>
      <c r="AX96" s="222"/>
      <c r="AY96" s="222"/>
      <c r="AZ96" s="222"/>
      <c r="BA96" s="182">
        <f>ROUND(ROUND(Q96*AV96,0)*AY15,0)</f>
        <v>364</v>
      </c>
      <c r="BB96" s="183"/>
    </row>
    <row r="97" spans="1:54" ht="16.5" customHeight="1">
      <c r="A97" s="201">
        <v>32</v>
      </c>
      <c r="B97" s="202">
        <v>8381</v>
      </c>
      <c r="C97" s="169" t="s">
        <v>1022</v>
      </c>
      <c r="D97" s="222"/>
      <c r="E97" s="222"/>
      <c r="F97" s="222"/>
      <c r="G97" s="247" t="s">
        <v>1504</v>
      </c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59"/>
      <c r="S97" s="222"/>
      <c r="T97" s="222"/>
      <c r="U97" s="247"/>
      <c r="V97" s="230"/>
      <c r="W97" s="230"/>
      <c r="X97" s="230"/>
      <c r="Y97" s="230"/>
      <c r="Z97" s="230"/>
      <c r="AA97" s="230"/>
      <c r="AB97" s="230"/>
      <c r="AC97" s="230"/>
      <c r="AD97" s="230"/>
      <c r="AE97" s="230"/>
      <c r="AF97" s="230"/>
      <c r="AG97" s="230"/>
      <c r="AH97" s="230"/>
      <c r="AI97" s="230"/>
      <c r="AJ97" s="230"/>
      <c r="AK97" s="230"/>
      <c r="AL97" s="230"/>
      <c r="AM97" s="230"/>
      <c r="AN97" s="230"/>
      <c r="AO97" s="230"/>
      <c r="AP97" s="230"/>
      <c r="AQ97" s="230"/>
      <c r="AR97" s="230"/>
      <c r="AS97" s="230"/>
      <c r="AT97" s="230"/>
      <c r="AU97" s="210"/>
      <c r="AV97" s="210"/>
      <c r="AW97" s="248"/>
      <c r="AX97" s="222"/>
      <c r="AY97" s="222"/>
      <c r="AZ97" s="222"/>
      <c r="BA97" s="218">
        <f>ROUND(Q98*$AY$15,0)</f>
        <v>365</v>
      </c>
      <c r="BB97" s="183"/>
    </row>
    <row r="98" spans="1:54" ht="16.5" customHeight="1">
      <c r="A98" s="201">
        <v>32</v>
      </c>
      <c r="B98" s="202">
        <v>8382</v>
      </c>
      <c r="C98" s="169" t="s">
        <v>1023</v>
      </c>
      <c r="D98" s="222"/>
      <c r="E98" s="222"/>
      <c r="F98" s="222"/>
      <c r="G98" s="229"/>
      <c r="H98" s="212"/>
      <c r="I98" s="212"/>
      <c r="J98" s="212"/>
      <c r="K98" s="212"/>
      <c r="L98" s="212"/>
      <c r="M98" s="212"/>
      <c r="N98" s="212"/>
      <c r="O98" s="212"/>
      <c r="P98" s="212"/>
      <c r="Q98" s="471">
        <v>521</v>
      </c>
      <c r="R98" s="471"/>
      <c r="S98" s="165" t="s">
        <v>1465</v>
      </c>
      <c r="T98" s="185"/>
      <c r="U98" s="258" t="s">
        <v>1534</v>
      </c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228" t="s">
        <v>336</v>
      </c>
      <c r="AV98" s="468">
        <v>0.965</v>
      </c>
      <c r="AW98" s="469"/>
      <c r="AX98" s="222"/>
      <c r="AY98" s="222"/>
      <c r="AZ98" s="222"/>
      <c r="BA98" s="182">
        <f>ROUND(ROUND(Q98*AV98,0)*AY15,0)</f>
        <v>352</v>
      </c>
      <c r="BB98" s="183"/>
    </row>
    <row r="99" spans="1:54" ht="16.5" customHeight="1">
      <c r="A99" s="201">
        <v>32</v>
      </c>
      <c r="B99" s="202">
        <v>8391</v>
      </c>
      <c r="C99" s="169" t="s">
        <v>1118</v>
      </c>
      <c r="D99" s="222"/>
      <c r="E99" s="222"/>
      <c r="F99" s="222"/>
      <c r="G99" s="247" t="s">
        <v>1505</v>
      </c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10"/>
      <c r="T99" s="248"/>
      <c r="U99" s="247"/>
      <c r="V99" s="230"/>
      <c r="W99" s="230"/>
      <c r="X99" s="230"/>
      <c r="Y99" s="230"/>
      <c r="Z99" s="230"/>
      <c r="AA99" s="230"/>
      <c r="AB99" s="230"/>
      <c r="AC99" s="230"/>
      <c r="AD99" s="230"/>
      <c r="AE99" s="230"/>
      <c r="AF99" s="230"/>
      <c r="AG99" s="230"/>
      <c r="AH99" s="230"/>
      <c r="AI99" s="230"/>
      <c r="AJ99" s="230"/>
      <c r="AK99" s="230"/>
      <c r="AL99" s="230"/>
      <c r="AM99" s="230"/>
      <c r="AN99" s="230"/>
      <c r="AO99" s="230"/>
      <c r="AP99" s="230"/>
      <c r="AQ99" s="230"/>
      <c r="AR99" s="230"/>
      <c r="AS99" s="230"/>
      <c r="AT99" s="230"/>
      <c r="AU99" s="210"/>
      <c r="AV99" s="210"/>
      <c r="AW99" s="248"/>
      <c r="AX99" s="222"/>
      <c r="AY99" s="222"/>
      <c r="AZ99" s="222"/>
      <c r="BA99" s="218">
        <f>ROUND(Q100*$AY$15,0)</f>
        <v>352</v>
      </c>
      <c r="BB99" s="183"/>
    </row>
    <row r="100" spans="1:54" ht="16.5" customHeight="1">
      <c r="A100" s="201">
        <v>32</v>
      </c>
      <c r="B100" s="202">
        <v>8392</v>
      </c>
      <c r="C100" s="169" t="s">
        <v>1024</v>
      </c>
      <c r="D100" s="222"/>
      <c r="E100" s="222"/>
      <c r="F100" s="222"/>
      <c r="G100" s="229"/>
      <c r="H100" s="212"/>
      <c r="I100" s="212"/>
      <c r="J100" s="212"/>
      <c r="K100" s="212"/>
      <c r="L100" s="212"/>
      <c r="M100" s="212"/>
      <c r="N100" s="212"/>
      <c r="O100" s="212"/>
      <c r="P100" s="165"/>
      <c r="Q100" s="471">
        <v>503</v>
      </c>
      <c r="R100" s="471"/>
      <c r="S100" s="165" t="s">
        <v>1465</v>
      </c>
      <c r="T100" s="185"/>
      <c r="U100" s="258" t="s">
        <v>1534</v>
      </c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228" t="s">
        <v>336</v>
      </c>
      <c r="AV100" s="468">
        <v>0.965</v>
      </c>
      <c r="AW100" s="469"/>
      <c r="AX100" s="222"/>
      <c r="AY100" s="222"/>
      <c r="AZ100" s="222"/>
      <c r="BA100" s="182">
        <f>ROUND(ROUND(Q100*AV100,0)*AY15,0)</f>
        <v>340</v>
      </c>
      <c r="BB100" s="183"/>
    </row>
    <row r="101" spans="1:54" ht="16.5" customHeight="1">
      <c r="A101" s="201">
        <v>32</v>
      </c>
      <c r="B101" s="202">
        <v>8401</v>
      </c>
      <c r="C101" s="169" t="s">
        <v>1119</v>
      </c>
      <c r="D101" s="222"/>
      <c r="E101" s="222"/>
      <c r="F101" s="222"/>
      <c r="G101" s="247" t="s">
        <v>1506</v>
      </c>
      <c r="H101" s="207"/>
      <c r="I101" s="207"/>
      <c r="J101" s="207"/>
      <c r="K101" s="207"/>
      <c r="L101" s="207"/>
      <c r="M101" s="207"/>
      <c r="N101" s="207"/>
      <c r="O101" s="207"/>
      <c r="P101" s="212"/>
      <c r="Q101" s="212"/>
      <c r="R101" s="212"/>
      <c r="S101" s="213"/>
      <c r="T101" s="214"/>
      <c r="U101" s="247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0"/>
      <c r="AF101" s="230"/>
      <c r="AG101" s="230"/>
      <c r="AH101" s="230"/>
      <c r="AI101" s="230"/>
      <c r="AJ101" s="230"/>
      <c r="AK101" s="230"/>
      <c r="AL101" s="230"/>
      <c r="AM101" s="230"/>
      <c r="AN101" s="230"/>
      <c r="AO101" s="230"/>
      <c r="AP101" s="230"/>
      <c r="AQ101" s="230"/>
      <c r="AR101" s="230"/>
      <c r="AS101" s="230"/>
      <c r="AT101" s="230"/>
      <c r="AU101" s="210"/>
      <c r="AV101" s="210"/>
      <c r="AW101" s="248"/>
      <c r="AX101" s="222"/>
      <c r="AY101" s="222"/>
      <c r="AZ101" s="222"/>
      <c r="BA101" s="218">
        <f>ROUND(Q102*$AY$15,0)</f>
        <v>340</v>
      </c>
      <c r="BB101" s="183"/>
    </row>
    <row r="102" spans="1:54" ht="16.5" customHeight="1">
      <c r="A102" s="201">
        <v>32</v>
      </c>
      <c r="B102" s="202">
        <v>8402</v>
      </c>
      <c r="C102" s="169" t="s">
        <v>1025</v>
      </c>
      <c r="D102" s="222"/>
      <c r="E102" s="222"/>
      <c r="F102" s="222"/>
      <c r="G102" s="229"/>
      <c r="H102" s="212"/>
      <c r="I102" s="212"/>
      <c r="J102" s="212"/>
      <c r="K102" s="212"/>
      <c r="L102" s="212"/>
      <c r="M102" s="212"/>
      <c r="N102" s="212"/>
      <c r="O102" s="212"/>
      <c r="P102" s="212"/>
      <c r="Q102" s="471">
        <v>485</v>
      </c>
      <c r="R102" s="471"/>
      <c r="S102" s="165" t="s">
        <v>1465</v>
      </c>
      <c r="T102" s="185"/>
      <c r="U102" s="258" t="s">
        <v>1534</v>
      </c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228" t="s">
        <v>336</v>
      </c>
      <c r="AV102" s="468">
        <v>0.965</v>
      </c>
      <c r="AW102" s="469"/>
      <c r="AX102" s="222"/>
      <c r="AY102" s="222"/>
      <c r="AZ102" s="222"/>
      <c r="BA102" s="182">
        <f>ROUND(ROUND(Q102*AV102,0)*AY15,0)</f>
        <v>328</v>
      </c>
      <c r="BB102" s="183"/>
    </row>
    <row r="103" spans="1:54" ht="16.5" customHeight="1">
      <c r="A103" s="201">
        <v>32</v>
      </c>
      <c r="B103" s="202">
        <v>8411</v>
      </c>
      <c r="C103" s="221" t="s">
        <v>1120</v>
      </c>
      <c r="D103" s="264"/>
      <c r="E103" s="213"/>
      <c r="F103" s="214"/>
      <c r="G103" s="247" t="s">
        <v>610</v>
      </c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59"/>
      <c r="S103" s="222"/>
      <c r="T103" s="222"/>
      <c r="U103" s="200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4"/>
      <c r="AV103" s="164"/>
      <c r="AW103" s="252"/>
      <c r="AX103" s="222"/>
      <c r="AY103" s="222"/>
      <c r="AZ103" s="222"/>
      <c r="BA103" s="218">
        <f>ROUND(Q104*$AY$15,0)</f>
        <v>326</v>
      </c>
      <c r="BB103" s="183"/>
    </row>
    <row r="104" spans="1:54" ht="16.5" customHeight="1">
      <c r="A104" s="201">
        <v>32</v>
      </c>
      <c r="B104" s="202">
        <v>8412</v>
      </c>
      <c r="C104" s="221" t="s">
        <v>1026</v>
      </c>
      <c r="D104" s="217"/>
      <c r="E104" s="168"/>
      <c r="F104" s="249"/>
      <c r="G104" s="203"/>
      <c r="H104" s="165"/>
      <c r="I104" s="165"/>
      <c r="J104" s="165"/>
      <c r="K104" s="165"/>
      <c r="L104" s="165"/>
      <c r="M104" s="165"/>
      <c r="N104" s="165"/>
      <c r="O104" s="165"/>
      <c r="P104" s="165"/>
      <c r="Q104" s="471">
        <v>466</v>
      </c>
      <c r="R104" s="471"/>
      <c r="S104" s="165" t="s">
        <v>1465</v>
      </c>
      <c r="T104" s="185"/>
      <c r="U104" s="250" t="s">
        <v>1534</v>
      </c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228" t="s">
        <v>336</v>
      </c>
      <c r="AV104" s="468">
        <v>0.965</v>
      </c>
      <c r="AW104" s="469"/>
      <c r="AX104" s="222"/>
      <c r="AY104" s="222"/>
      <c r="AZ104" s="222"/>
      <c r="BA104" s="182">
        <f>ROUND(ROUND(Q104*AV104,0)*AY15,0)</f>
        <v>315</v>
      </c>
      <c r="BB104" s="249"/>
    </row>
  </sheetData>
  <sheetProtection password="CB5D" sheet="1" objects="1" scenarios="1"/>
  <mergeCells count="125">
    <mergeCell ref="Q102:R102"/>
    <mergeCell ref="AV102:AW102"/>
    <mergeCell ref="Q104:R104"/>
    <mergeCell ref="AV104:AW104"/>
    <mergeCell ref="Q98:R98"/>
    <mergeCell ref="AV98:AW98"/>
    <mergeCell ref="Q100:R100"/>
    <mergeCell ref="AV100:AW100"/>
    <mergeCell ref="Q94:R94"/>
    <mergeCell ref="AV94:AW94"/>
    <mergeCell ref="Q96:R96"/>
    <mergeCell ref="AV96:AW96"/>
    <mergeCell ref="Q90:R90"/>
    <mergeCell ref="AV90:AW90"/>
    <mergeCell ref="Q92:R92"/>
    <mergeCell ref="AV92:AW92"/>
    <mergeCell ref="AV74:AW74"/>
    <mergeCell ref="Q76:R76"/>
    <mergeCell ref="AV76:AW76"/>
    <mergeCell ref="G73:J76"/>
    <mergeCell ref="D73:F88"/>
    <mergeCell ref="Q74:R74"/>
    <mergeCell ref="Q93:R93"/>
    <mergeCell ref="AY86:AZ86"/>
    <mergeCell ref="Q88:R88"/>
    <mergeCell ref="AV88:AW88"/>
    <mergeCell ref="AY88:AZ88"/>
    <mergeCell ref="Q86:R86"/>
    <mergeCell ref="AV86:AW86"/>
    <mergeCell ref="AV82:AW82"/>
    <mergeCell ref="AY82:AZ82"/>
    <mergeCell ref="G83:J85"/>
    <mergeCell ref="Q84:R84"/>
    <mergeCell ref="AV84:AW84"/>
    <mergeCell ref="AY84:AZ84"/>
    <mergeCell ref="G77:J82"/>
    <mergeCell ref="Q82:R82"/>
    <mergeCell ref="AY78:AZ78"/>
    <mergeCell ref="Q80:R80"/>
    <mergeCell ref="AV80:AW80"/>
    <mergeCell ref="AY80:AZ80"/>
    <mergeCell ref="AV78:AW78"/>
    <mergeCell ref="Q78:R78"/>
    <mergeCell ref="AX9:AZ14"/>
    <mergeCell ref="AY15:AZ15"/>
    <mergeCell ref="Q48:R48"/>
    <mergeCell ref="AV48:AW48"/>
    <mergeCell ref="AV42:AW42"/>
    <mergeCell ref="Q38:R38"/>
    <mergeCell ref="Q34:R34"/>
    <mergeCell ref="AV34:AW34"/>
    <mergeCell ref="Q36:R36"/>
    <mergeCell ref="AV36:AW36"/>
    <mergeCell ref="AV46:AW46"/>
    <mergeCell ref="AV38:AW38"/>
    <mergeCell ref="Q40:R40"/>
    <mergeCell ref="AV40:AW40"/>
    <mergeCell ref="Q44:R44"/>
    <mergeCell ref="AV44:AW44"/>
    <mergeCell ref="Q46:R46"/>
    <mergeCell ref="Q42:R42"/>
    <mergeCell ref="Q8:R8"/>
    <mergeCell ref="Q10:R10"/>
    <mergeCell ref="AV32:AW32"/>
    <mergeCell ref="Q32:R32"/>
    <mergeCell ref="AV10:AW10"/>
    <mergeCell ref="AV12:AW12"/>
    <mergeCell ref="AV14:AW14"/>
    <mergeCell ref="Q16:R16"/>
    <mergeCell ref="AV24:AW24"/>
    <mergeCell ref="Q22:R22"/>
    <mergeCell ref="AV22:AW22"/>
    <mergeCell ref="Q20:R20"/>
    <mergeCell ref="Q12:R12"/>
    <mergeCell ref="Q14:R14"/>
    <mergeCell ref="AV8:AW8"/>
    <mergeCell ref="Q18:R18"/>
    <mergeCell ref="AV18:AW18"/>
    <mergeCell ref="Q30:R30"/>
    <mergeCell ref="AV30:AW30"/>
    <mergeCell ref="AV20:AW20"/>
    <mergeCell ref="Q28:R28"/>
    <mergeCell ref="AV28:AW28"/>
    <mergeCell ref="Q24:R24"/>
    <mergeCell ref="Q26:R26"/>
    <mergeCell ref="AV26:AW26"/>
    <mergeCell ref="AV16:AW16"/>
    <mergeCell ref="D7:F72"/>
    <mergeCell ref="G11:J12"/>
    <mergeCell ref="G15:J17"/>
    <mergeCell ref="G21:J23"/>
    <mergeCell ref="G27:J29"/>
    <mergeCell ref="G33:J35"/>
    <mergeCell ref="G39:J41"/>
    <mergeCell ref="G45:J46"/>
    <mergeCell ref="G49:J50"/>
    <mergeCell ref="G53:J54"/>
    <mergeCell ref="Q54:R54"/>
    <mergeCell ref="AV54:AW54"/>
    <mergeCell ref="Q52:R52"/>
    <mergeCell ref="AV52:AW52"/>
    <mergeCell ref="Q50:R50"/>
    <mergeCell ref="AV50:AW50"/>
    <mergeCell ref="Q56:R56"/>
    <mergeCell ref="AV56:AW56"/>
    <mergeCell ref="G57:J58"/>
    <mergeCell ref="Q58:R58"/>
    <mergeCell ref="AV58:AW58"/>
    <mergeCell ref="Q60:R60"/>
    <mergeCell ref="AV60:AW60"/>
    <mergeCell ref="G61:J62"/>
    <mergeCell ref="Q62:R62"/>
    <mergeCell ref="AV62:AW62"/>
    <mergeCell ref="G69:J70"/>
    <mergeCell ref="Q70:R70"/>
    <mergeCell ref="AV70:AW70"/>
    <mergeCell ref="Q64:R64"/>
    <mergeCell ref="AV64:AW64"/>
    <mergeCell ref="G65:J66"/>
    <mergeCell ref="Q66:R66"/>
    <mergeCell ref="AV66:AW66"/>
    <mergeCell ref="Q72:R72"/>
    <mergeCell ref="AV72:AW72"/>
    <mergeCell ref="Q68:R68"/>
    <mergeCell ref="AV68:AW68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47" r:id="rId1"/>
  <headerFooter alignWithMargins="0">
    <oddHeader>&amp;R&amp;9ろうあ児</oddHeader>
    <oddFooter>&amp;C&amp;14&amp;P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9"/>
  </sheetPr>
  <dimension ref="A1:BC70"/>
  <sheetViews>
    <sheetView zoomScaleSheetLayoutView="100" workbookViewId="0" topLeftCell="D1">
      <selection activeCell="BC71" sqref="BC71:BD71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 t="s">
        <v>1634</v>
      </c>
    </row>
    <row r="3" ht="16.5" customHeight="1">
      <c r="A3" s="18"/>
    </row>
    <row r="4" spans="1:2" ht="16.5" customHeight="1">
      <c r="A4" s="18"/>
      <c r="B4" s="21"/>
    </row>
    <row r="5" spans="1:55" s="32" customFormat="1" ht="16.5" customHeight="1">
      <c r="A5" s="22" t="s">
        <v>1255</v>
      </c>
      <c r="B5" s="23"/>
      <c r="C5" s="24" t="s">
        <v>1453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2" t="s">
        <v>1252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6"/>
      <c r="AZ5" s="26"/>
      <c r="BA5" s="30" t="s">
        <v>1454</v>
      </c>
      <c r="BB5" s="30" t="s">
        <v>1455</v>
      </c>
      <c r="BC5" s="31"/>
    </row>
    <row r="6" spans="1:55" s="32" customFormat="1" ht="16.5" customHeight="1">
      <c r="A6" s="33" t="s">
        <v>1456</v>
      </c>
      <c r="B6" s="34" t="s">
        <v>1457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7"/>
      <c r="AZ6" s="37"/>
      <c r="BA6" s="40" t="s">
        <v>1458</v>
      </c>
      <c r="BB6" s="40" t="s">
        <v>1459</v>
      </c>
      <c r="BC6" s="31"/>
    </row>
    <row r="7" spans="1:55" s="32" customFormat="1" ht="16.5" customHeight="1">
      <c r="A7" s="201">
        <v>33</v>
      </c>
      <c r="B7" s="202">
        <v>1141</v>
      </c>
      <c r="C7" s="169" t="s">
        <v>174</v>
      </c>
      <c r="D7" s="355" t="s">
        <v>15</v>
      </c>
      <c r="E7" s="356"/>
      <c r="F7" s="356"/>
      <c r="G7" s="356"/>
      <c r="H7" s="356"/>
      <c r="I7" s="356"/>
      <c r="J7" s="247" t="s">
        <v>201</v>
      </c>
      <c r="K7" s="207"/>
      <c r="L7" s="207"/>
      <c r="M7" s="207"/>
      <c r="N7" s="207"/>
      <c r="O7" s="207"/>
      <c r="P7" s="207"/>
      <c r="Q7" s="207"/>
      <c r="R7" s="207"/>
      <c r="S7" s="210"/>
      <c r="T7" s="248"/>
      <c r="U7" s="213"/>
      <c r="V7" s="21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13"/>
      <c r="AZ7" s="213"/>
      <c r="BA7" s="218">
        <f>ROUND(Q8,0)</f>
        <v>1216</v>
      </c>
      <c r="BB7" s="199" t="s">
        <v>1532</v>
      </c>
      <c r="BC7" s="31"/>
    </row>
    <row r="8" spans="1:55" s="32" customFormat="1" ht="16.5" customHeight="1">
      <c r="A8" s="201">
        <v>33</v>
      </c>
      <c r="B8" s="202">
        <v>1142</v>
      </c>
      <c r="C8" s="169" t="s">
        <v>1635</v>
      </c>
      <c r="D8" s="358"/>
      <c r="E8" s="359"/>
      <c r="F8" s="359"/>
      <c r="G8" s="359"/>
      <c r="H8" s="359"/>
      <c r="I8" s="359"/>
      <c r="J8" s="203"/>
      <c r="K8" s="165"/>
      <c r="L8" s="165"/>
      <c r="M8" s="165"/>
      <c r="N8" s="165"/>
      <c r="O8" s="165"/>
      <c r="P8" s="165"/>
      <c r="Q8" s="509">
        <v>1216</v>
      </c>
      <c r="R8" s="509"/>
      <c r="S8" s="165" t="s">
        <v>1465</v>
      </c>
      <c r="T8" s="249"/>
      <c r="U8" s="250" t="s">
        <v>1566</v>
      </c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228" t="s">
        <v>336</v>
      </c>
      <c r="AY8" s="468">
        <v>0.965</v>
      </c>
      <c r="AZ8" s="469"/>
      <c r="BA8" s="218">
        <f>ROUND(Q8*AY8,0)</f>
        <v>1173</v>
      </c>
      <c r="BB8" s="199"/>
      <c r="BC8" s="31"/>
    </row>
    <row r="9" spans="1:54" s="32" customFormat="1" ht="16.5" customHeight="1">
      <c r="A9" s="41">
        <v>33</v>
      </c>
      <c r="B9" s="42">
        <v>1111</v>
      </c>
      <c r="C9" s="43" t="s">
        <v>175</v>
      </c>
      <c r="D9" s="358"/>
      <c r="E9" s="359"/>
      <c r="F9" s="359"/>
      <c r="G9" s="359"/>
      <c r="H9" s="359"/>
      <c r="I9" s="359"/>
      <c r="J9" s="60" t="s">
        <v>204</v>
      </c>
      <c r="K9" s="55"/>
      <c r="L9" s="31"/>
      <c r="M9" s="31"/>
      <c r="N9" s="31"/>
      <c r="O9" s="31"/>
      <c r="P9" s="31"/>
      <c r="Q9" s="56"/>
      <c r="R9" s="56"/>
      <c r="S9" s="55"/>
      <c r="T9" s="55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26"/>
      <c r="AY9" s="26"/>
      <c r="AZ9" s="49"/>
      <c r="BA9" s="50">
        <f>ROUND(Q10,0)</f>
        <v>1070</v>
      </c>
      <c r="BB9" s="51" t="s">
        <v>196</v>
      </c>
    </row>
    <row r="10" spans="1:54" s="32" customFormat="1" ht="16.5" customHeight="1">
      <c r="A10" s="41">
        <v>33</v>
      </c>
      <c r="B10" s="42">
        <v>1112</v>
      </c>
      <c r="C10" s="43" t="s">
        <v>1567</v>
      </c>
      <c r="D10" s="358"/>
      <c r="E10" s="359"/>
      <c r="F10" s="359"/>
      <c r="G10" s="359"/>
      <c r="H10" s="359"/>
      <c r="I10" s="359"/>
      <c r="J10" s="62"/>
      <c r="K10" s="38"/>
      <c r="L10" s="37"/>
      <c r="M10" s="37"/>
      <c r="N10" s="37"/>
      <c r="O10" s="37"/>
      <c r="P10" s="37"/>
      <c r="Q10" s="374">
        <v>1070</v>
      </c>
      <c r="R10" s="374"/>
      <c r="S10" s="38" t="s">
        <v>1465</v>
      </c>
      <c r="T10" s="35"/>
      <c r="U10" s="117" t="s">
        <v>1566</v>
      </c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5" t="s">
        <v>336</v>
      </c>
      <c r="AY10" s="386">
        <v>0.965</v>
      </c>
      <c r="AZ10" s="387"/>
      <c r="BA10" s="50">
        <f>ROUND(Q10*AY10,0)</f>
        <v>1033</v>
      </c>
      <c r="BB10" s="51"/>
    </row>
    <row r="11" spans="1:54" s="32" customFormat="1" ht="16.5" customHeight="1">
      <c r="A11" s="41">
        <v>33</v>
      </c>
      <c r="B11" s="42">
        <v>1121</v>
      </c>
      <c r="C11" s="43" t="s">
        <v>176</v>
      </c>
      <c r="D11" s="358"/>
      <c r="E11" s="359"/>
      <c r="F11" s="359"/>
      <c r="G11" s="359"/>
      <c r="H11" s="359"/>
      <c r="I11" s="359"/>
      <c r="J11" s="60" t="s">
        <v>202</v>
      </c>
      <c r="K11" s="55"/>
      <c r="L11" s="31"/>
      <c r="M11" s="31"/>
      <c r="N11" s="31"/>
      <c r="O11" s="31"/>
      <c r="P11" s="31"/>
      <c r="Q11" s="56"/>
      <c r="R11" s="56"/>
      <c r="S11" s="55"/>
      <c r="T11" s="55"/>
      <c r="U11" s="47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26"/>
      <c r="AY11" s="26"/>
      <c r="AZ11" s="49"/>
      <c r="BA11" s="50">
        <f>ROUND(Q12,0)</f>
        <v>984</v>
      </c>
      <c r="BB11" s="51"/>
    </row>
    <row r="12" spans="1:54" s="32" customFormat="1" ht="16.5" customHeight="1">
      <c r="A12" s="41">
        <v>33</v>
      </c>
      <c r="B12" s="42">
        <v>1122</v>
      </c>
      <c r="C12" s="43" t="s">
        <v>1568</v>
      </c>
      <c r="D12" s="358"/>
      <c r="E12" s="359"/>
      <c r="F12" s="359"/>
      <c r="G12" s="359"/>
      <c r="H12" s="359"/>
      <c r="I12" s="359"/>
      <c r="J12" s="62"/>
      <c r="K12" s="38"/>
      <c r="L12" s="37"/>
      <c r="M12" s="37"/>
      <c r="N12" s="37"/>
      <c r="O12" s="37"/>
      <c r="P12" s="37"/>
      <c r="Q12" s="385">
        <v>984</v>
      </c>
      <c r="R12" s="385"/>
      <c r="S12" s="38" t="s">
        <v>1465</v>
      </c>
      <c r="T12" s="35"/>
      <c r="U12" s="117" t="s">
        <v>1566</v>
      </c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5" t="s">
        <v>336</v>
      </c>
      <c r="AY12" s="386">
        <v>0.965</v>
      </c>
      <c r="AZ12" s="387"/>
      <c r="BA12" s="50">
        <f>ROUND(Q12*AY12,0)</f>
        <v>950</v>
      </c>
      <c r="BB12" s="51"/>
    </row>
    <row r="13" spans="1:54" s="32" customFormat="1" ht="16.5" customHeight="1">
      <c r="A13" s="41">
        <v>33</v>
      </c>
      <c r="B13" s="42">
        <v>1131</v>
      </c>
      <c r="C13" s="43" t="s">
        <v>177</v>
      </c>
      <c r="D13" s="358"/>
      <c r="E13" s="359"/>
      <c r="F13" s="359"/>
      <c r="G13" s="359"/>
      <c r="H13" s="359"/>
      <c r="I13" s="359"/>
      <c r="J13" s="60" t="s">
        <v>203</v>
      </c>
      <c r="K13" s="55"/>
      <c r="L13" s="31"/>
      <c r="M13" s="31"/>
      <c r="N13" s="31"/>
      <c r="O13" s="31"/>
      <c r="P13" s="31"/>
      <c r="Q13" s="56"/>
      <c r="R13" s="56"/>
      <c r="S13" s="55"/>
      <c r="T13" s="55"/>
      <c r="U13" s="47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26"/>
      <c r="AY13" s="26"/>
      <c r="AZ13" s="49"/>
      <c r="BA13" s="50">
        <f>ROUND(Q14,0)</f>
        <v>897</v>
      </c>
      <c r="BB13" s="51"/>
    </row>
    <row r="14" spans="1:54" s="32" customFormat="1" ht="16.5" customHeight="1">
      <c r="A14" s="41">
        <v>33</v>
      </c>
      <c r="B14" s="42">
        <v>1132</v>
      </c>
      <c r="C14" s="43" t="s">
        <v>1569</v>
      </c>
      <c r="D14" s="361"/>
      <c r="E14" s="362"/>
      <c r="F14" s="362"/>
      <c r="G14" s="362"/>
      <c r="H14" s="362"/>
      <c r="I14" s="362"/>
      <c r="J14" s="62"/>
      <c r="K14" s="38"/>
      <c r="L14" s="37"/>
      <c r="M14" s="37"/>
      <c r="N14" s="37"/>
      <c r="O14" s="37"/>
      <c r="P14" s="37"/>
      <c r="Q14" s="385">
        <v>897</v>
      </c>
      <c r="R14" s="385"/>
      <c r="S14" s="38" t="s">
        <v>1465</v>
      </c>
      <c r="T14" s="35"/>
      <c r="U14" s="117" t="s">
        <v>1566</v>
      </c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5" t="s">
        <v>336</v>
      </c>
      <c r="AY14" s="386">
        <v>0.965</v>
      </c>
      <c r="AZ14" s="387"/>
      <c r="BA14" s="76">
        <f>ROUND(Q14*AY14,0)</f>
        <v>866</v>
      </c>
      <c r="BB14" s="51"/>
    </row>
    <row r="15" spans="1:54" s="32" customFormat="1" ht="16.5" customHeight="1">
      <c r="A15" s="41">
        <v>33</v>
      </c>
      <c r="B15" s="42">
        <v>1211</v>
      </c>
      <c r="C15" s="43" t="s">
        <v>178</v>
      </c>
      <c r="D15" s="376" t="s">
        <v>1612</v>
      </c>
      <c r="E15" s="377"/>
      <c r="F15" s="377"/>
      <c r="G15" s="377"/>
      <c r="H15" s="377"/>
      <c r="I15" s="378"/>
      <c r="J15" s="60" t="s">
        <v>850</v>
      </c>
      <c r="K15" s="55"/>
      <c r="L15" s="31"/>
      <c r="M15" s="31"/>
      <c r="N15" s="31"/>
      <c r="O15" s="31"/>
      <c r="P15" s="31"/>
      <c r="Q15" s="56"/>
      <c r="R15" s="56"/>
      <c r="S15" s="55"/>
      <c r="T15" s="55"/>
      <c r="U15" s="47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26"/>
      <c r="AY15" s="26"/>
      <c r="AZ15" s="49"/>
      <c r="BA15" s="50">
        <f>ROUND(Q16,0)</f>
        <v>696</v>
      </c>
      <c r="BB15" s="51"/>
    </row>
    <row r="16" spans="1:54" s="32" customFormat="1" ht="16.5" customHeight="1">
      <c r="A16" s="41">
        <v>33</v>
      </c>
      <c r="B16" s="42">
        <v>1212</v>
      </c>
      <c r="C16" s="43" t="s">
        <v>1570</v>
      </c>
      <c r="D16" s="382"/>
      <c r="E16" s="383"/>
      <c r="F16" s="383"/>
      <c r="G16" s="383"/>
      <c r="H16" s="383"/>
      <c r="I16" s="384"/>
      <c r="J16" s="62"/>
      <c r="K16" s="38"/>
      <c r="L16" s="37"/>
      <c r="M16" s="37"/>
      <c r="N16" s="37"/>
      <c r="O16" s="37"/>
      <c r="P16" s="37"/>
      <c r="Q16" s="385">
        <v>696</v>
      </c>
      <c r="R16" s="385"/>
      <c r="S16" s="38" t="s">
        <v>1465</v>
      </c>
      <c r="T16" s="35"/>
      <c r="U16" s="117" t="s">
        <v>1566</v>
      </c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5" t="s">
        <v>336</v>
      </c>
      <c r="AY16" s="386">
        <v>0.965</v>
      </c>
      <c r="AZ16" s="387"/>
      <c r="BA16" s="50">
        <f>ROUND(Q16*AY16,0)</f>
        <v>672</v>
      </c>
      <c r="BB16" s="51"/>
    </row>
    <row r="17" spans="1:54" s="32" customFormat="1" ht="16.5" customHeight="1">
      <c r="A17" s="41">
        <v>33</v>
      </c>
      <c r="B17" s="42">
        <v>1221</v>
      </c>
      <c r="C17" s="43" t="s">
        <v>179</v>
      </c>
      <c r="D17" s="382"/>
      <c r="E17" s="383"/>
      <c r="F17" s="383"/>
      <c r="G17" s="383"/>
      <c r="H17" s="383"/>
      <c r="I17" s="384"/>
      <c r="J17" s="60" t="s">
        <v>848</v>
      </c>
      <c r="K17" s="55"/>
      <c r="L17" s="31"/>
      <c r="M17" s="31"/>
      <c r="N17" s="31"/>
      <c r="O17" s="31"/>
      <c r="P17" s="31"/>
      <c r="Q17" s="56"/>
      <c r="R17" s="56"/>
      <c r="S17" s="55"/>
      <c r="T17" s="55"/>
      <c r="U17" s="47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26"/>
      <c r="AY17" s="26"/>
      <c r="AZ17" s="49"/>
      <c r="BA17" s="50">
        <f>ROUND(Q18,0)</f>
        <v>637</v>
      </c>
      <c r="BB17" s="51"/>
    </row>
    <row r="18" spans="1:54" s="32" customFormat="1" ht="16.5" customHeight="1">
      <c r="A18" s="41">
        <v>33</v>
      </c>
      <c r="B18" s="42">
        <v>1222</v>
      </c>
      <c r="C18" s="43" t="s">
        <v>550</v>
      </c>
      <c r="D18" s="382"/>
      <c r="E18" s="383"/>
      <c r="F18" s="383"/>
      <c r="G18" s="383"/>
      <c r="H18" s="383"/>
      <c r="I18" s="384"/>
      <c r="J18" s="62"/>
      <c r="K18" s="38"/>
      <c r="L18" s="37"/>
      <c r="M18" s="37"/>
      <c r="N18" s="37"/>
      <c r="O18" s="37"/>
      <c r="P18" s="37"/>
      <c r="Q18" s="385">
        <v>637</v>
      </c>
      <c r="R18" s="385"/>
      <c r="S18" s="38" t="s">
        <v>1465</v>
      </c>
      <c r="T18" s="35"/>
      <c r="U18" s="117" t="s">
        <v>1566</v>
      </c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5" t="s">
        <v>336</v>
      </c>
      <c r="AY18" s="386">
        <v>0.965</v>
      </c>
      <c r="AZ18" s="387"/>
      <c r="BA18" s="50">
        <f>ROUND(Q18*AY18,0)</f>
        <v>615</v>
      </c>
      <c r="BB18" s="51"/>
    </row>
    <row r="19" spans="1:54" s="32" customFormat="1" ht="16.5" customHeight="1">
      <c r="A19" s="41">
        <v>33</v>
      </c>
      <c r="B19" s="42">
        <v>1231</v>
      </c>
      <c r="C19" s="43" t="s">
        <v>180</v>
      </c>
      <c r="D19" s="382"/>
      <c r="E19" s="383"/>
      <c r="F19" s="383"/>
      <c r="G19" s="383"/>
      <c r="H19" s="383"/>
      <c r="I19" s="384"/>
      <c r="J19" s="60" t="s">
        <v>847</v>
      </c>
      <c r="K19" s="55"/>
      <c r="L19" s="31"/>
      <c r="M19" s="31"/>
      <c r="N19" s="31"/>
      <c r="O19" s="31"/>
      <c r="P19" s="31"/>
      <c r="Q19" s="56"/>
      <c r="R19" s="56"/>
      <c r="S19" s="55"/>
      <c r="T19" s="55"/>
      <c r="U19" s="47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26"/>
      <c r="AY19" s="26"/>
      <c r="AZ19" s="49"/>
      <c r="BA19" s="50">
        <f>ROUND(Q20,0)</f>
        <v>578</v>
      </c>
      <c r="BB19" s="51"/>
    </row>
    <row r="20" spans="1:54" s="32" customFormat="1" ht="16.5" customHeight="1">
      <c r="A20" s="41">
        <v>33</v>
      </c>
      <c r="B20" s="42">
        <v>1232</v>
      </c>
      <c r="C20" s="43" t="s">
        <v>551</v>
      </c>
      <c r="D20" s="382"/>
      <c r="E20" s="383"/>
      <c r="F20" s="383"/>
      <c r="G20" s="383"/>
      <c r="H20" s="383"/>
      <c r="I20" s="384"/>
      <c r="J20" s="62"/>
      <c r="K20" s="38"/>
      <c r="L20" s="37"/>
      <c r="M20" s="37"/>
      <c r="N20" s="37"/>
      <c r="O20" s="37"/>
      <c r="P20" s="37"/>
      <c r="Q20" s="385">
        <v>578</v>
      </c>
      <c r="R20" s="385"/>
      <c r="S20" s="38" t="s">
        <v>1465</v>
      </c>
      <c r="T20" s="35"/>
      <c r="U20" s="117" t="s">
        <v>1566</v>
      </c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5" t="s">
        <v>336</v>
      </c>
      <c r="AY20" s="386">
        <v>0.965</v>
      </c>
      <c r="AZ20" s="387"/>
      <c r="BA20" s="76">
        <f>ROUND(Q20*AY20,0)</f>
        <v>558</v>
      </c>
      <c r="BB20" s="51"/>
    </row>
    <row r="21" spans="1:54" s="32" customFormat="1" ht="16.5" customHeight="1">
      <c r="A21" s="41">
        <v>33</v>
      </c>
      <c r="B21" s="42">
        <v>1241</v>
      </c>
      <c r="C21" s="43" t="s">
        <v>252</v>
      </c>
      <c r="D21" s="382"/>
      <c r="E21" s="383"/>
      <c r="F21" s="383"/>
      <c r="G21" s="383"/>
      <c r="H21" s="383"/>
      <c r="I21" s="384"/>
      <c r="J21" s="60" t="s">
        <v>846</v>
      </c>
      <c r="K21" s="55"/>
      <c r="L21" s="31"/>
      <c r="M21" s="31"/>
      <c r="N21" s="31"/>
      <c r="O21" s="31"/>
      <c r="P21" s="31"/>
      <c r="Q21" s="56"/>
      <c r="R21" s="56"/>
      <c r="S21" s="55"/>
      <c r="T21" s="55"/>
      <c r="U21" s="47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26"/>
      <c r="AY21" s="26"/>
      <c r="AZ21" s="49"/>
      <c r="BA21" s="50">
        <f>ROUND(Q22,0)</f>
        <v>521</v>
      </c>
      <c r="BB21" s="51"/>
    </row>
    <row r="22" spans="1:54" s="32" customFormat="1" ht="16.5" customHeight="1">
      <c r="A22" s="41">
        <v>33</v>
      </c>
      <c r="B22" s="42">
        <v>1242</v>
      </c>
      <c r="C22" s="43" t="s">
        <v>552</v>
      </c>
      <c r="D22" s="382"/>
      <c r="E22" s="383"/>
      <c r="F22" s="383"/>
      <c r="G22" s="383"/>
      <c r="H22" s="383"/>
      <c r="I22" s="384"/>
      <c r="J22" s="62"/>
      <c r="K22" s="38"/>
      <c r="L22" s="37"/>
      <c r="M22" s="37"/>
      <c r="N22" s="37"/>
      <c r="O22" s="37"/>
      <c r="P22" s="37"/>
      <c r="Q22" s="385">
        <v>521</v>
      </c>
      <c r="R22" s="385"/>
      <c r="S22" s="38" t="s">
        <v>1465</v>
      </c>
      <c r="T22" s="35"/>
      <c r="U22" s="117" t="s">
        <v>1566</v>
      </c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5" t="s">
        <v>336</v>
      </c>
      <c r="AY22" s="386">
        <v>0.965</v>
      </c>
      <c r="AZ22" s="387"/>
      <c r="BA22" s="50">
        <f>ROUND(Q22*AY22,0)</f>
        <v>503</v>
      </c>
      <c r="BB22" s="51"/>
    </row>
    <row r="23" spans="1:54" s="32" customFormat="1" ht="16.5" customHeight="1">
      <c r="A23" s="41">
        <v>33</v>
      </c>
      <c r="B23" s="42">
        <v>1251</v>
      </c>
      <c r="C23" s="43" t="s">
        <v>253</v>
      </c>
      <c r="D23" s="382"/>
      <c r="E23" s="383"/>
      <c r="F23" s="383"/>
      <c r="G23" s="383"/>
      <c r="H23" s="383"/>
      <c r="I23" s="384"/>
      <c r="J23" s="60" t="s">
        <v>845</v>
      </c>
      <c r="K23" s="55"/>
      <c r="L23" s="31"/>
      <c r="M23" s="31"/>
      <c r="N23" s="31"/>
      <c r="O23" s="31"/>
      <c r="P23" s="31"/>
      <c r="Q23" s="56"/>
      <c r="R23" s="56"/>
      <c r="S23" s="55"/>
      <c r="T23" s="55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26"/>
      <c r="AY23" s="26"/>
      <c r="AZ23" s="49"/>
      <c r="BA23" s="50">
        <f>ROUND(Q24,0)</f>
        <v>500</v>
      </c>
      <c r="BB23" s="51"/>
    </row>
    <row r="24" spans="1:54" s="32" customFormat="1" ht="16.5" customHeight="1">
      <c r="A24" s="41">
        <v>33</v>
      </c>
      <c r="B24" s="42">
        <v>1252</v>
      </c>
      <c r="C24" s="43" t="s">
        <v>553</v>
      </c>
      <c r="D24" s="382"/>
      <c r="E24" s="383"/>
      <c r="F24" s="383"/>
      <c r="G24" s="383"/>
      <c r="H24" s="383"/>
      <c r="I24" s="384"/>
      <c r="J24" s="62"/>
      <c r="K24" s="38"/>
      <c r="L24" s="37"/>
      <c r="M24" s="37"/>
      <c r="N24" s="37"/>
      <c r="O24" s="37"/>
      <c r="P24" s="37"/>
      <c r="Q24" s="385">
        <v>500</v>
      </c>
      <c r="R24" s="385"/>
      <c r="S24" s="38" t="s">
        <v>1465</v>
      </c>
      <c r="T24" s="35"/>
      <c r="U24" s="117" t="s">
        <v>1566</v>
      </c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5" t="s">
        <v>336</v>
      </c>
      <c r="AY24" s="386">
        <v>0.965</v>
      </c>
      <c r="AZ24" s="387"/>
      <c r="BA24" s="76">
        <f>ROUND(Q24*AY24,0)</f>
        <v>483</v>
      </c>
      <c r="BB24" s="51"/>
    </row>
    <row r="25" spans="1:54" s="32" customFormat="1" ht="16.5" customHeight="1">
      <c r="A25" s="41">
        <v>33</v>
      </c>
      <c r="B25" s="42">
        <v>1261</v>
      </c>
      <c r="C25" s="43" t="s">
        <v>254</v>
      </c>
      <c r="D25" s="382"/>
      <c r="E25" s="383"/>
      <c r="F25" s="383"/>
      <c r="G25" s="383"/>
      <c r="H25" s="383"/>
      <c r="I25" s="384"/>
      <c r="J25" s="60" t="s">
        <v>844</v>
      </c>
      <c r="K25" s="55"/>
      <c r="L25" s="31"/>
      <c r="M25" s="31"/>
      <c r="N25" s="31"/>
      <c r="O25" s="31"/>
      <c r="P25" s="31"/>
      <c r="Q25" s="56"/>
      <c r="R25" s="56"/>
      <c r="S25" s="55"/>
      <c r="T25" s="55"/>
      <c r="U25" s="47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26"/>
      <c r="AY25" s="26"/>
      <c r="AZ25" s="49"/>
      <c r="BA25" s="50">
        <f>ROUND(Q26,0)</f>
        <v>480</v>
      </c>
      <c r="BB25" s="51"/>
    </row>
    <row r="26" spans="1:54" s="32" customFormat="1" ht="16.5" customHeight="1">
      <c r="A26" s="41">
        <v>33</v>
      </c>
      <c r="B26" s="42">
        <v>1262</v>
      </c>
      <c r="C26" s="43" t="s">
        <v>554</v>
      </c>
      <c r="D26" s="382"/>
      <c r="E26" s="383"/>
      <c r="F26" s="383"/>
      <c r="G26" s="383"/>
      <c r="H26" s="383"/>
      <c r="I26" s="384"/>
      <c r="J26" s="62"/>
      <c r="K26" s="38"/>
      <c r="L26" s="37"/>
      <c r="M26" s="37"/>
      <c r="N26" s="37"/>
      <c r="O26" s="37"/>
      <c r="P26" s="37"/>
      <c r="Q26" s="385">
        <v>480</v>
      </c>
      <c r="R26" s="385"/>
      <c r="S26" s="38" t="s">
        <v>1465</v>
      </c>
      <c r="T26" s="35"/>
      <c r="U26" s="117" t="s">
        <v>1566</v>
      </c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5" t="s">
        <v>336</v>
      </c>
      <c r="AY26" s="386">
        <v>0.965</v>
      </c>
      <c r="AZ26" s="387"/>
      <c r="BA26" s="50">
        <f>ROUND(Q26*AY26,0)</f>
        <v>463</v>
      </c>
      <c r="BB26" s="51"/>
    </row>
    <row r="27" spans="1:54" s="32" customFormat="1" ht="16.5" customHeight="1">
      <c r="A27" s="41">
        <v>33</v>
      </c>
      <c r="B27" s="42">
        <v>1271</v>
      </c>
      <c r="C27" s="43" t="s">
        <v>255</v>
      </c>
      <c r="D27" s="382"/>
      <c r="E27" s="383"/>
      <c r="F27" s="383"/>
      <c r="G27" s="383"/>
      <c r="H27" s="383"/>
      <c r="I27" s="384"/>
      <c r="J27" s="60" t="s">
        <v>843</v>
      </c>
      <c r="K27" s="55"/>
      <c r="L27" s="31"/>
      <c r="M27" s="31"/>
      <c r="N27" s="31"/>
      <c r="O27" s="31"/>
      <c r="P27" s="31"/>
      <c r="Q27" s="56"/>
      <c r="R27" s="56"/>
      <c r="S27" s="55"/>
      <c r="T27" s="55"/>
      <c r="U27" s="47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26"/>
      <c r="AY27" s="26"/>
      <c r="AZ27" s="49"/>
      <c r="BA27" s="50">
        <f>ROUND(Q28,0)</f>
        <v>458</v>
      </c>
      <c r="BB27" s="51"/>
    </row>
    <row r="28" spans="1:54" s="32" customFormat="1" ht="16.5" customHeight="1">
      <c r="A28" s="41">
        <v>33</v>
      </c>
      <c r="B28" s="42">
        <v>1272</v>
      </c>
      <c r="C28" s="43" t="s">
        <v>555</v>
      </c>
      <c r="D28" s="379"/>
      <c r="E28" s="380"/>
      <c r="F28" s="380"/>
      <c r="G28" s="380"/>
      <c r="H28" s="380"/>
      <c r="I28" s="381"/>
      <c r="J28" s="62"/>
      <c r="K28" s="38"/>
      <c r="L28" s="37"/>
      <c r="M28" s="37"/>
      <c r="N28" s="37"/>
      <c r="O28" s="37"/>
      <c r="P28" s="37"/>
      <c r="Q28" s="385">
        <v>458</v>
      </c>
      <c r="R28" s="385"/>
      <c r="S28" s="38" t="s">
        <v>1465</v>
      </c>
      <c r="T28" s="35"/>
      <c r="U28" s="117" t="s">
        <v>1566</v>
      </c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5" t="s">
        <v>336</v>
      </c>
      <c r="AY28" s="386">
        <v>0.965</v>
      </c>
      <c r="AZ28" s="387"/>
      <c r="BA28" s="76">
        <f>ROUND(Q28*AY28,0)</f>
        <v>442</v>
      </c>
      <c r="BB28" s="51"/>
    </row>
    <row r="29" spans="1:54" s="32" customFormat="1" ht="16.5" customHeight="1">
      <c r="A29" s="41">
        <v>33</v>
      </c>
      <c r="B29" s="42">
        <v>1311</v>
      </c>
      <c r="C29" s="43" t="s">
        <v>1820</v>
      </c>
      <c r="D29" s="376" t="s">
        <v>962</v>
      </c>
      <c r="E29" s="377"/>
      <c r="F29" s="377"/>
      <c r="G29" s="377"/>
      <c r="H29" s="377"/>
      <c r="I29" s="378"/>
      <c r="J29" s="60" t="s">
        <v>850</v>
      </c>
      <c r="K29" s="55"/>
      <c r="L29" s="31"/>
      <c r="M29" s="31"/>
      <c r="N29" s="31"/>
      <c r="O29" s="31"/>
      <c r="P29" s="31"/>
      <c r="Q29" s="56"/>
      <c r="R29" s="56"/>
      <c r="S29" s="55"/>
      <c r="T29" s="55"/>
      <c r="U29" s="47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26"/>
      <c r="AY29" s="26"/>
      <c r="AZ29" s="49"/>
      <c r="BA29" s="50">
        <f>ROUND(Q30,0)</f>
        <v>696</v>
      </c>
      <c r="BB29" s="51"/>
    </row>
    <row r="30" spans="1:54" s="32" customFormat="1" ht="16.5" customHeight="1">
      <c r="A30" s="41">
        <v>33</v>
      </c>
      <c r="B30" s="42">
        <v>1312</v>
      </c>
      <c r="C30" s="43" t="s">
        <v>556</v>
      </c>
      <c r="D30" s="382"/>
      <c r="E30" s="383"/>
      <c r="F30" s="383"/>
      <c r="G30" s="383"/>
      <c r="H30" s="383"/>
      <c r="I30" s="384"/>
      <c r="J30" s="62"/>
      <c r="K30" s="38"/>
      <c r="L30" s="37"/>
      <c r="M30" s="37"/>
      <c r="N30" s="37"/>
      <c r="O30" s="37"/>
      <c r="P30" s="37"/>
      <c r="Q30" s="385">
        <v>696</v>
      </c>
      <c r="R30" s="385"/>
      <c r="S30" s="38" t="s">
        <v>1465</v>
      </c>
      <c r="T30" s="35"/>
      <c r="U30" s="117" t="s">
        <v>1566</v>
      </c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5" t="s">
        <v>336</v>
      </c>
      <c r="AY30" s="386">
        <v>0.965</v>
      </c>
      <c r="AZ30" s="387"/>
      <c r="BA30" s="50">
        <f>ROUND(Q30*AY30,0)</f>
        <v>672</v>
      </c>
      <c r="BB30" s="51"/>
    </row>
    <row r="31" spans="1:54" s="32" customFormat="1" ht="16.5" customHeight="1">
      <c r="A31" s="41">
        <v>33</v>
      </c>
      <c r="B31" s="42">
        <v>1321</v>
      </c>
      <c r="C31" s="43" t="s">
        <v>1821</v>
      </c>
      <c r="D31" s="382"/>
      <c r="E31" s="383"/>
      <c r="F31" s="383"/>
      <c r="G31" s="383"/>
      <c r="H31" s="383"/>
      <c r="I31" s="384"/>
      <c r="J31" s="60" t="s">
        <v>849</v>
      </c>
      <c r="K31" s="55"/>
      <c r="L31" s="31"/>
      <c r="M31" s="31"/>
      <c r="N31" s="31"/>
      <c r="O31" s="31"/>
      <c r="P31" s="31"/>
      <c r="Q31" s="56"/>
      <c r="R31" s="56"/>
      <c r="S31" s="55"/>
      <c r="T31" s="55"/>
      <c r="U31" s="47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26"/>
      <c r="AY31" s="26"/>
      <c r="AZ31" s="49"/>
      <c r="BA31" s="50">
        <f>ROUND(Q32,0)</f>
        <v>637</v>
      </c>
      <c r="BB31" s="51"/>
    </row>
    <row r="32" spans="1:54" s="32" customFormat="1" ht="16.5" customHeight="1">
      <c r="A32" s="41">
        <v>33</v>
      </c>
      <c r="B32" s="42">
        <v>1322</v>
      </c>
      <c r="C32" s="43" t="s">
        <v>557</v>
      </c>
      <c r="D32" s="382"/>
      <c r="E32" s="383"/>
      <c r="F32" s="383"/>
      <c r="G32" s="383"/>
      <c r="H32" s="383"/>
      <c r="I32" s="384"/>
      <c r="J32" s="62"/>
      <c r="K32" s="38"/>
      <c r="L32" s="37"/>
      <c r="M32" s="37"/>
      <c r="N32" s="37"/>
      <c r="O32" s="37"/>
      <c r="P32" s="37"/>
      <c r="Q32" s="385">
        <v>637</v>
      </c>
      <c r="R32" s="385"/>
      <c r="S32" s="38" t="s">
        <v>1465</v>
      </c>
      <c r="T32" s="35"/>
      <c r="U32" s="117" t="s">
        <v>1566</v>
      </c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5" t="s">
        <v>336</v>
      </c>
      <c r="AY32" s="386">
        <v>0.965</v>
      </c>
      <c r="AZ32" s="387"/>
      <c r="BA32" s="50">
        <f>ROUND(Q32*AY32,0)</f>
        <v>615</v>
      </c>
      <c r="BB32" s="51"/>
    </row>
    <row r="33" spans="1:54" s="32" customFormat="1" ht="16.5" customHeight="1">
      <c r="A33" s="41">
        <v>33</v>
      </c>
      <c r="B33" s="42">
        <v>1331</v>
      </c>
      <c r="C33" s="43" t="s">
        <v>1822</v>
      </c>
      <c r="D33" s="382"/>
      <c r="E33" s="383"/>
      <c r="F33" s="383"/>
      <c r="G33" s="383"/>
      <c r="H33" s="383"/>
      <c r="I33" s="384"/>
      <c r="J33" s="60" t="s">
        <v>847</v>
      </c>
      <c r="K33" s="55"/>
      <c r="L33" s="31"/>
      <c r="M33" s="31"/>
      <c r="N33" s="31"/>
      <c r="O33" s="31"/>
      <c r="P33" s="31"/>
      <c r="Q33" s="56"/>
      <c r="R33" s="56"/>
      <c r="S33" s="55"/>
      <c r="T33" s="55"/>
      <c r="U33" s="47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26"/>
      <c r="AY33" s="26"/>
      <c r="AZ33" s="49"/>
      <c r="BA33" s="50">
        <f>ROUND(Q34,0)</f>
        <v>578</v>
      </c>
      <c r="BB33" s="51"/>
    </row>
    <row r="34" spans="1:54" s="32" customFormat="1" ht="16.5" customHeight="1">
      <c r="A34" s="41">
        <v>33</v>
      </c>
      <c r="B34" s="42">
        <v>1332</v>
      </c>
      <c r="C34" s="43" t="s">
        <v>558</v>
      </c>
      <c r="D34" s="382"/>
      <c r="E34" s="383"/>
      <c r="F34" s="383"/>
      <c r="G34" s="383"/>
      <c r="H34" s="383"/>
      <c r="I34" s="384"/>
      <c r="J34" s="62"/>
      <c r="K34" s="38"/>
      <c r="L34" s="37"/>
      <c r="M34" s="37"/>
      <c r="N34" s="37"/>
      <c r="O34" s="37"/>
      <c r="P34" s="37"/>
      <c r="Q34" s="385">
        <v>578</v>
      </c>
      <c r="R34" s="385"/>
      <c r="S34" s="38" t="s">
        <v>1465</v>
      </c>
      <c r="T34" s="35"/>
      <c r="U34" s="117" t="s">
        <v>1566</v>
      </c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5" t="s">
        <v>336</v>
      </c>
      <c r="AY34" s="386">
        <v>0.965</v>
      </c>
      <c r="AZ34" s="387"/>
      <c r="BA34" s="76">
        <f>ROUND(Q34*AY34,0)</f>
        <v>558</v>
      </c>
      <c r="BB34" s="51"/>
    </row>
    <row r="35" spans="1:54" s="32" customFormat="1" ht="16.5" customHeight="1">
      <c r="A35" s="41">
        <v>33</v>
      </c>
      <c r="B35" s="42">
        <v>1341</v>
      </c>
      <c r="C35" s="43" t="s">
        <v>1823</v>
      </c>
      <c r="D35" s="382"/>
      <c r="E35" s="383"/>
      <c r="F35" s="383"/>
      <c r="G35" s="383"/>
      <c r="H35" s="383"/>
      <c r="I35" s="384"/>
      <c r="J35" s="60" t="s">
        <v>846</v>
      </c>
      <c r="K35" s="55"/>
      <c r="L35" s="31"/>
      <c r="M35" s="31"/>
      <c r="N35" s="31"/>
      <c r="O35" s="31"/>
      <c r="P35" s="31"/>
      <c r="Q35" s="56"/>
      <c r="R35" s="56"/>
      <c r="S35" s="55"/>
      <c r="T35" s="55"/>
      <c r="U35" s="47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26"/>
      <c r="AY35" s="26"/>
      <c r="AZ35" s="49"/>
      <c r="BA35" s="50">
        <f>ROUND(Q36,0)</f>
        <v>521</v>
      </c>
      <c r="BB35" s="51"/>
    </row>
    <row r="36" spans="1:54" s="32" customFormat="1" ht="16.5" customHeight="1">
      <c r="A36" s="41">
        <v>33</v>
      </c>
      <c r="B36" s="42">
        <v>1342</v>
      </c>
      <c r="C36" s="43" t="s">
        <v>559</v>
      </c>
      <c r="D36" s="382"/>
      <c r="E36" s="383"/>
      <c r="F36" s="383"/>
      <c r="G36" s="383"/>
      <c r="H36" s="383"/>
      <c r="I36" s="384"/>
      <c r="J36" s="62"/>
      <c r="K36" s="38"/>
      <c r="L36" s="37"/>
      <c r="M36" s="37"/>
      <c r="N36" s="37"/>
      <c r="O36" s="37"/>
      <c r="P36" s="37"/>
      <c r="Q36" s="385">
        <v>521</v>
      </c>
      <c r="R36" s="385"/>
      <c r="S36" s="38" t="s">
        <v>1465</v>
      </c>
      <c r="T36" s="35"/>
      <c r="U36" s="117" t="s">
        <v>1566</v>
      </c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5" t="s">
        <v>336</v>
      </c>
      <c r="AY36" s="386">
        <v>0.965</v>
      </c>
      <c r="AZ36" s="387"/>
      <c r="BA36" s="50">
        <f>ROUND(Q36*AY36,0)</f>
        <v>503</v>
      </c>
      <c r="BB36" s="51"/>
    </row>
    <row r="37" spans="1:54" s="32" customFormat="1" ht="16.5" customHeight="1">
      <c r="A37" s="41">
        <v>33</v>
      </c>
      <c r="B37" s="42">
        <v>1351</v>
      </c>
      <c r="C37" s="43" t="s">
        <v>1824</v>
      </c>
      <c r="D37" s="382"/>
      <c r="E37" s="383"/>
      <c r="F37" s="383"/>
      <c r="G37" s="383"/>
      <c r="H37" s="383"/>
      <c r="I37" s="384"/>
      <c r="J37" s="60" t="s">
        <v>845</v>
      </c>
      <c r="K37" s="55"/>
      <c r="L37" s="31"/>
      <c r="M37" s="31"/>
      <c r="N37" s="31"/>
      <c r="O37" s="31"/>
      <c r="P37" s="31"/>
      <c r="Q37" s="56"/>
      <c r="R37" s="56"/>
      <c r="S37" s="55"/>
      <c r="T37" s="55"/>
      <c r="U37" s="47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26"/>
      <c r="AY37" s="26"/>
      <c r="AZ37" s="49"/>
      <c r="BA37" s="50">
        <f>ROUND(Q38,0)</f>
        <v>500</v>
      </c>
      <c r="BB37" s="51"/>
    </row>
    <row r="38" spans="1:54" s="32" customFormat="1" ht="16.5" customHeight="1">
      <c r="A38" s="41">
        <v>33</v>
      </c>
      <c r="B38" s="42">
        <v>1352</v>
      </c>
      <c r="C38" s="43" t="s">
        <v>560</v>
      </c>
      <c r="D38" s="382"/>
      <c r="E38" s="383"/>
      <c r="F38" s="383"/>
      <c r="G38" s="383"/>
      <c r="H38" s="383"/>
      <c r="I38" s="384"/>
      <c r="J38" s="62"/>
      <c r="K38" s="38"/>
      <c r="L38" s="37"/>
      <c r="M38" s="37"/>
      <c r="N38" s="37"/>
      <c r="O38" s="37"/>
      <c r="P38" s="37"/>
      <c r="Q38" s="385">
        <v>500</v>
      </c>
      <c r="R38" s="385"/>
      <c r="S38" s="38" t="s">
        <v>1465</v>
      </c>
      <c r="T38" s="35"/>
      <c r="U38" s="117" t="s">
        <v>1566</v>
      </c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5" t="s">
        <v>336</v>
      </c>
      <c r="AY38" s="386">
        <v>0.965</v>
      </c>
      <c r="AZ38" s="387"/>
      <c r="BA38" s="76">
        <f>ROUND(Q38*AY38,0)</f>
        <v>483</v>
      </c>
      <c r="BB38" s="51"/>
    </row>
    <row r="39" spans="1:54" s="32" customFormat="1" ht="16.5" customHeight="1">
      <c r="A39" s="41">
        <v>33</v>
      </c>
      <c r="B39" s="42">
        <v>1361</v>
      </c>
      <c r="C39" s="43" t="s">
        <v>1825</v>
      </c>
      <c r="D39" s="382"/>
      <c r="E39" s="383"/>
      <c r="F39" s="383"/>
      <c r="G39" s="383"/>
      <c r="H39" s="383"/>
      <c r="I39" s="384"/>
      <c r="J39" s="60" t="s">
        <v>844</v>
      </c>
      <c r="K39" s="55"/>
      <c r="L39" s="31"/>
      <c r="M39" s="31"/>
      <c r="N39" s="31"/>
      <c r="O39" s="31"/>
      <c r="P39" s="31"/>
      <c r="Q39" s="56"/>
      <c r="R39" s="56"/>
      <c r="S39" s="55"/>
      <c r="T39" s="55"/>
      <c r="U39" s="47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26"/>
      <c r="AY39" s="26"/>
      <c r="AZ39" s="49"/>
      <c r="BA39" s="50">
        <f>ROUND(Q40,0)</f>
        <v>480</v>
      </c>
      <c r="BB39" s="51"/>
    </row>
    <row r="40" spans="1:54" s="32" customFormat="1" ht="16.5" customHeight="1">
      <c r="A40" s="41">
        <v>33</v>
      </c>
      <c r="B40" s="42">
        <v>1362</v>
      </c>
      <c r="C40" s="43" t="s">
        <v>561</v>
      </c>
      <c r="D40" s="382"/>
      <c r="E40" s="383"/>
      <c r="F40" s="383"/>
      <c r="G40" s="383"/>
      <c r="H40" s="383"/>
      <c r="I40" s="384"/>
      <c r="J40" s="62"/>
      <c r="K40" s="38"/>
      <c r="L40" s="37"/>
      <c r="M40" s="37"/>
      <c r="N40" s="37"/>
      <c r="O40" s="37"/>
      <c r="P40" s="37"/>
      <c r="Q40" s="385">
        <v>480</v>
      </c>
      <c r="R40" s="385"/>
      <c r="S40" s="38" t="s">
        <v>1465</v>
      </c>
      <c r="T40" s="35"/>
      <c r="U40" s="117" t="s">
        <v>1566</v>
      </c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5" t="s">
        <v>336</v>
      </c>
      <c r="AY40" s="386">
        <v>0.965</v>
      </c>
      <c r="AZ40" s="387"/>
      <c r="BA40" s="50">
        <f>ROUND(Q40*AY40,0)</f>
        <v>463</v>
      </c>
      <c r="BB40" s="51"/>
    </row>
    <row r="41" spans="1:54" s="32" customFormat="1" ht="16.5" customHeight="1">
      <c r="A41" s="41">
        <v>33</v>
      </c>
      <c r="B41" s="42">
        <v>1371</v>
      </c>
      <c r="C41" s="43" t="s">
        <v>205</v>
      </c>
      <c r="D41" s="382"/>
      <c r="E41" s="383"/>
      <c r="F41" s="383"/>
      <c r="G41" s="383"/>
      <c r="H41" s="383"/>
      <c r="I41" s="384"/>
      <c r="J41" s="60" t="s">
        <v>843</v>
      </c>
      <c r="K41" s="55"/>
      <c r="L41" s="31"/>
      <c r="M41" s="31"/>
      <c r="N41" s="31"/>
      <c r="O41" s="31"/>
      <c r="P41" s="31"/>
      <c r="Q41" s="56"/>
      <c r="R41" s="56"/>
      <c r="S41" s="55"/>
      <c r="T41" s="55"/>
      <c r="U41" s="47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26"/>
      <c r="AY41" s="26"/>
      <c r="AZ41" s="49"/>
      <c r="BA41" s="50">
        <f>ROUND(Q42,0)</f>
        <v>458</v>
      </c>
      <c r="BB41" s="51"/>
    </row>
    <row r="42" spans="1:54" s="32" customFormat="1" ht="16.5" customHeight="1">
      <c r="A42" s="41">
        <v>33</v>
      </c>
      <c r="B42" s="42">
        <v>1372</v>
      </c>
      <c r="C42" s="43" t="s">
        <v>206</v>
      </c>
      <c r="D42" s="379"/>
      <c r="E42" s="380"/>
      <c r="F42" s="380"/>
      <c r="G42" s="380"/>
      <c r="H42" s="380"/>
      <c r="I42" s="381"/>
      <c r="J42" s="62"/>
      <c r="K42" s="38"/>
      <c r="L42" s="37"/>
      <c r="M42" s="37"/>
      <c r="N42" s="37"/>
      <c r="O42" s="37"/>
      <c r="P42" s="37"/>
      <c r="Q42" s="385">
        <v>458</v>
      </c>
      <c r="R42" s="385"/>
      <c r="S42" s="38" t="s">
        <v>1465</v>
      </c>
      <c r="T42" s="35"/>
      <c r="U42" s="117" t="s">
        <v>1566</v>
      </c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5" t="s">
        <v>336</v>
      </c>
      <c r="AY42" s="386">
        <v>0.965</v>
      </c>
      <c r="AZ42" s="387"/>
      <c r="BA42" s="76">
        <f>ROUND(Q42*AY42,0)</f>
        <v>442</v>
      </c>
      <c r="BB42" s="51"/>
    </row>
    <row r="43" spans="1:54" s="32" customFormat="1" ht="16.5" customHeight="1">
      <c r="A43" s="41">
        <v>33</v>
      </c>
      <c r="B43" s="42">
        <v>5300</v>
      </c>
      <c r="C43" s="43" t="s">
        <v>1227</v>
      </c>
      <c r="D43" s="142" t="s">
        <v>1782</v>
      </c>
      <c r="E43" s="52"/>
      <c r="F43" s="52"/>
      <c r="G43" s="52"/>
      <c r="H43" s="52"/>
      <c r="I43" s="128" t="s">
        <v>1783</v>
      </c>
      <c r="J43" s="73"/>
      <c r="K43" s="72"/>
      <c r="L43" s="38"/>
      <c r="M43" s="37"/>
      <c r="N43" s="37"/>
      <c r="O43" s="37"/>
      <c r="P43" s="37"/>
      <c r="Q43" s="37"/>
      <c r="R43" s="63"/>
      <c r="S43" s="63"/>
      <c r="T43" s="38"/>
      <c r="U43" s="73"/>
      <c r="V43" s="73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385">
        <v>277</v>
      </c>
      <c r="AV43" s="385"/>
      <c r="AW43" s="75" t="s">
        <v>1841</v>
      </c>
      <c r="AX43" s="75"/>
      <c r="AY43" s="38"/>
      <c r="AZ43" s="38"/>
      <c r="BA43" s="50">
        <f aca="true" t="shared" si="0" ref="BA43:BA59">ROUND(AU43,0)</f>
        <v>277</v>
      </c>
      <c r="BB43" s="51"/>
    </row>
    <row r="44" spans="1:54" ht="16.5" customHeight="1">
      <c r="A44" s="201">
        <v>33</v>
      </c>
      <c r="B44" s="202">
        <v>5500</v>
      </c>
      <c r="C44" s="185" t="s">
        <v>386</v>
      </c>
      <c r="D44" s="355" t="s">
        <v>1104</v>
      </c>
      <c r="E44" s="356"/>
      <c r="F44" s="356"/>
      <c r="G44" s="356"/>
      <c r="H44" s="356"/>
      <c r="I44" s="357"/>
      <c r="J44" s="355" t="s">
        <v>15</v>
      </c>
      <c r="K44" s="356"/>
      <c r="L44" s="356"/>
      <c r="M44" s="356"/>
      <c r="N44" s="356"/>
      <c r="O44" s="356"/>
      <c r="P44" s="356"/>
      <c r="Q44" s="356"/>
      <c r="R44" s="356"/>
      <c r="S44" s="356"/>
      <c r="T44" s="357"/>
      <c r="U44" s="200" t="s">
        <v>1172</v>
      </c>
      <c r="V44" s="165"/>
      <c r="W44" s="165"/>
      <c r="X44" s="165"/>
      <c r="Y44" s="165"/>
      <c r="Z44" s="165"/>
      <c r="AA44" s="165"/>
      <c r="AB44" s="165"/>
      <c r="AC44" s="165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409">
        <v>608</v>
      </c>
      <c r="AV44" s="409"/>
      <c r="AW44" s="184" t="s">
        <v>1841</v>
      </c>
      <c r="AX44" s="168"/>
      <c r="AY44" s="168"/>
      <c r="AZ44" s="168"/>
      <c r="BA44" s="182">
        <f>ROUND(AU44,0)</f>
        <v>608</v>
      </c>
      <c r="BB44" s="199"/>
    </row>
    <row r="45" spans="1:54" ht="16.5" customHeight="1">
      <c r="A45" s="201">
        <v>33</v>
      </c>
      <c r="B45" s="202">
        <v>5501</v>
      </c>
      <c r="C45" s="185" t="s">
        <v>387</v>
      </c>
      <c r="D45" s="358"/>
      <c r="E45" s="359"/>
      <c r="F45" s="359"/>
      <c r="G45" s="359"/>
      <c r="H45" s="359"/>
      <c r="I45" s="360"/>
      <c r="J45" s="358"/>
      <c r="K45" s="359"/>
      <c r="L45" s="359"/>
      <c r="M45" s="359"/>
      <c r="N45" s="359"/>
      <c r="O45" s="359"/>
      <c r="P45" s="359"/>
      <c r="Q45" s="359"/>
      <c r="R45" s="359"/>
      <c r="S45" s="359"/>
      <c r="T45" s="360"/>
      <c r="U45" s="203" t="s">
        <v>1173</v>
      </c>
      <c r="V45" s="165"/>
      <c r="W45" s="165"/>
      <c r="X45" s="165"/>
      <c r="Y45" s="165"/>
      <c r="Z45" s="165"/>
      <c r="AA45" s="165"/>
      <c r="AB45" s="165"/>
      <c r="AC45" s="165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409">
        <v>535</v>
      </c>
      <c r="AV45" s="409"/>
      <c r="AW45" s="184" t="s">
        <v>1841</v>
      </c>
      <c r="AX45" s="168"/>
      <c r="AY45" s="168"/>
      <c r="AZ45" s="168"/>
      <c r="BA45" s="182">
        <f>ROUND(AU45,0)</f>
        <v>535</v>
      </c>
      <c r="BB45" s="199"/>
    </row>
    <row r="46" spans="1:54" ht="16.5" customHeight="1">
      <c r="A46" s="201">
        <v>33</v>
      </c>
      <c r="B46" s="202">
        <v>5502</v>
      </c>
      <c r="C46" s="185" t="s">
        <v>388</v>
      </c>
      <c r="D46" s="358"/>
      <c r="E46" s="359"/>
      <c r="F46" s="359"/>
      <c r="G46" s="359"/>
      <c r="H46" s="359"/>
      <c r="I46" s="360"/>
      <c r="J46" s="358"/>
      <c r="K46" s="359"/>
      <c r="L46" s="359"/>
      <c r="M46" s="359"/>
      <c r="N46" s="359"/>
      <c r="O46" s="359"/>
      <c r="P46" s="359"/>
      <c r="Q46" s="359"/>
      <c r="R46" s="359"/>
      <c r="S46" s="359"/>
      <c r="T46" s="360"/>
      <c r="U46" s="203" t="s">
        <v>194</v>
      </c>
      <c r="V46" s="165"/>
      <c r="W46" s="165"/>
      <c r="X46" s="165"/>
      <c r="Y46" s="165"/>
      <c r="Z46" s="165"/>
      <c r="AA46" s="165"/>
      <c r="AB46" s="165"/>
      <c r="AC46" s="165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354">
        <v>492</v>
      </c>
      <c r="AV46" s="354"/>
      <c r="AW46" s="184" t="s">
        <v>1841</v>
      </c>
      <c r="AX46" s="168"/>
      <c r="AY46" s="168"/>
      <c r="AZ46" s="168"/>
      <c r="BA46" s="182">
        <f>ROUND(AU46,0)</f>
        <v>492</v>
      </c>
      <c r="BB46" s="199"/>
    </row>
    <row r="47" spans="1:54" ht="16.5" customHeight="1">
      <c r="A47" s="201">
        <v>33</v>
      </c>
      <c r="B47" s="202">
        <v>5503</v>
      </c>
      <c r="C47" s="185" t="s">
        <v>389</v>
      </c>
      <c r="D47" s="358"/>
      <c r="E47" s="359"/>
      <c r="F47" s="359"/>
      <c r="G47" s="359"/>
      <c r="H47" s="359"/>
      <c r="I47" s="360"/>
      <c r="J47" s="361"/>
      <c r="K47" s="362"/>
      <c r="L47" s="362"/>
      <c r="M47" s="362"/>
      <c r="N47" s="362"/>
      <c r="O47" s="362"/>
      <c r="P47" s="362"/>
      <c r="Q47" s="362"/>
      <c r="R47" s="362"/>
      <c r="S47" s="362"/>
      <c r="T47" s="363"/>
      <c r="U47" s="203" t="s">
        <v>197</v>
      </c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6"/>
      <c r="AG47" s="166"/>
      <c r="AH47" s="177"/>
      <c r="AI47" s="166"/>
      <c r="AJ47" s="167"/>
      <c r="AK47" s="198"/>
      <c r="AL47" s="198"/>
      <c r="AM47" s="198"/>
      <c r="AN47" s="162"/>
      <c r="AO47" s="162"/>
      <c r="AP47" s="162"/>
      <c r="AQ47" s="162"/>
      <c r="AR47" s="162"/>
      <c r="AS47" s="162"/>
      <c r="AT47" s="162"/>
      <c r="AU47" s="409">
        <v>449</v>
      </c>
      <c r="AV47" s="409"/>
      <c r="AW47" s="184" t="s">
        <v>1841</v>
      </c>
      <c r="AX47" s="179"/>
      <c r="AY47" s="180"/>
      <c r="AZ47" s="181"/>
      <c r="BA47" s="182">
        <f>ROUND(AU47,0)</f>
        <v>449</v>
      </c>
      <c r="BB47" s="206"/>
    </row>
    <row r="48" spans="1:54" s="32" customFormat="1" ht="16.5" customHeight="1">
      <c r="A48" s="41">
        <v>33</v>
      </c>
      <c r="B48" s="42">
        <v>5350</v>
      </c>
      <c r="C48" s="43" t="s">
        <v>519</v>
      </c>
      <c r="D48" s="143" t="s">
        <v>1642</v>
      </c>
      <c r="E48" s="144"/>
      <c r="F48" s="144"/>
      <c r="G48" s="144"/>
      <c r="H48" s="144"/>
      <c r="I48" s="145"/>
      <c r="J48" s="38" t="s">
        <v>1643</v>
      </c>
      <c r="K48" s="37"/>
      <c r="L48" s="38"/>
      <c r="M48" s="37"/>
      <c r="N48" s="37"/>
      <c r="O48" s="37"/>
      <c r="P48" s="37"/>
      <c r="Q48" s="37"/>
      <c r="R48" s="63"/>
      <c r="S48" s="63"/>
      <c r="T48" s="38"/>
      <c r="U48" s="73"/>
      <c r="V48" s="73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385">
        <v>187</v>
      </c>
      <c r="AV48" s="385"/>
      <c r="AW48" s="75" t="s">
        <v>1841</v>
      </c>
      <c r="AX48" s="75"/>
      <c r="AY48" s="38"/>
      <c r="AZ48" s="38"/>
      <c r="BA48" s="50">
        <f t="shared" si="0"/>
        <v>187</v>
      </c>
      <c r="BB48" s="197" t="s">
        <v>1746</v>
      </c>
    </row>
    <row r="49" spans="1:54" s="32" customFormat="1" ht="16.5" customHeight="1">
      <c r="A49" s="41">
        <v>33</v>
      </c>
      <c r="B49" s="42">
        <v>5351</v>
      </c>
      <c r="C49" s="43" t="s">
        <v>520</v>
      </c>
      <c r="D49" s="146"/>
      <c r="E49" s="147"/>
      <c r="F49" s="147"/>
      <c r="G49" s="147"/>
      <c r="H49" s="147"/>
      <c r="I49" s="148"/>
      <c r="J49" s="38" t="s">
        <v>1646</v>
      </c>
      <c r="K49" s="37"/>
      <c r="L49" s="38"/>
      <c r="M49" s="37"/>
      <c r="N49" s="37"/>
      <c r="O49" s="37"/>
      <c r="P49" s="37"/>
      <c r="Q49" s="37"/>
      <c r="R49" s="63"/>
      <c r="S49" s="63"/>
      <c r="T49" s="38"/>
      <c r="U49" s="73"/>
      <c r="V49" s="73"/>
      <c r="W49" s="64"/>
      <c r="X49" s="64"/>
      <c r="Y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385">
        <v>280</v>
      </c>
      <c r="AV49" s="385"/>
      <c r="AW49" s="75" t="s">
        <v>1841</v>
      </c>
      <c r="AX49" s="75"/>
      <c r="AY49" s="38"/>
      <c r="AZ49" s="38"/>
      <c r="BA49" s="76">
        <f t="shared" si="0"/>
        <v>280</v>
      </c>
      <c r="BB49" s="236"/>
    </row>
    <row r="50" spans="1:54" s="32" customFormat="1" ht="16.5" customHeight="1">
      <c r="A50" s="41">
        <v>33</v>
      </c>
      <c r="B50" s="42">
        <v>5360</v>
      </c>
      <c r="C50" s="43" t="s">
        <v>521</v>
      </c>
      <c r="D50" s="143" t="s">
        <v>1648</v>
      </c>
      <c r="E50" s="144"/>
      <c r="F50" s="144"/>
      <c r="G50" s="144"/>
      <c r="H50" s="144"/>
      <c r="I50" s="145"/>
      <c r="J50" s="38" t="s">
        <v>1643</v>
      </c>
      <c r="K50" s="37"/>
      <c r="L50" s="38"/>
      <c r="M50" s="37"/>
      <c r="N50" s="37"/>
      <c r="O50" s="37"/>
      <c r="P50" s="37"/>
      <c r="Q50" s="37"/>
      <c r="R50" s="63"/>
      <c r="S50" s="63"/>
      <c r="T50" s="38"/>
      <c r="U50" s="73"/>
      <c r="V50" s="73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385">
        <v>187</v>
      </c>
      <c r="AV50" s="385"/>
      <c r="AW50" s="75" t="s">
        <v>1841</v>
      </c>
      <c r="AX50" s="75"/>
      <c r="AY50" s="38"/>
      <c r="AZ50" s="38"/>
      <c r="BA50" s="50">
        <f t="shared" si="0"/>
        <v>187</v>
      </c>
      <c r="BB50" s="51" t="s">
        <v>1644</v>
      </c>
    </row>
    <row r="51" spans="1:54" s="32" customFormat="1" ht="16.5" customHeight="1">
      <c r="A51" s="41">
        <v>33</v>
      </c>
      <c r="B51" s="42">
        <v>5361</v>
      </c>
      <c r="C51" s="43" t="s">
        <v>522</v>
      </c>
      <c r="D51" s="146"/>
      <c r="E51" s="147"/>
      <c r="F51" s="147"/>
      <c r="G51" s="147"/>
      <c r="H51" s="147"/>
      <c r="I51" s="148"/>
      <c r="J51" s="38" t="s">
        <v>1646</v>
      </c>
      <c r="K51" s="37"/>
      <c r="L51" s="38"/>
      <c r="M51" s="37"/>
      <c r="N51" s="37"/>
      <c r="O51" s="37"/>
      <c r="P51" s="37"/>
      <c r="Q51" s="37"/>
      <c r="R51" s="63"/>
      <c r="S51" s="63"/>
      <c r="T51" s="38"/>
      <c r="U51" s="73"/>
      <c r="V51" s="73"/>
      <c r="W51" s="64"/>
      <c r="X51" s="64"/>
      <c r="Y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385">
        <v>280</v>
      </c>
      <c r="AV51" s="385"/>
      <c r="AW51" s="75" t="s">
        <v>1841</v>
      </c>
      <c r="AX51" s="75"/>
      <c r="AY51" s="38"/>
      <c r="AZ51" s="38"/>
      <c r="BA51" s="76">
        <f t="shared" si="0"/>
        <v>280</v>
      </c>
      <c r="BB51" s="81"/>
    </row>
    <row r="52" spans="1:54" s="32" customFormat="1" ht="16.5" customHeight="1">
      <c r="A52" s="41">
        <v>33</v>
      </c>
      <c r="B52" s="42">
        <v>5310</v>
      </c>
      <c r="C52" s="43" t="s">
        <v>1107</v>
      </c>
      <c r="D52" s="510" t="s">
        <v>1637</v>
      </c>
      <c r="E52" s="511"/>
      <c r="F52" s="511"/>
      <c r="G52" s="511"/>
      <c r="H52" s="511"/>
      <c r="I52" s="512"/>
      <c r="J52" s="73" t="s">
        <v>1638</v>
      </c>
      <c r="K52" s="73"/>
      <c r="L52" s="72"/>
      <c r="M52" s="72"/>
      <c r="N52" s="72"/>
      <c r="O52" s="72"/>
      <c r="P52" s="72"/>
      <c r="Q52" s="77"/>
      <c r="R52" s="77"/>
      <c r="S52" s="73"/>
      <c r="T52" s="73"/>
      <c r="U52" s="73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385">
        <v>42</v>
      </c>
      <c r="AV52" s="385"/>
      <c r="AW52" s="75" t="s">
        <v>1841</v>
      </c>
      <c r="AX52" s="75"/>
      <c r="AY52" s="38"/>
      <c r="AZ52" s="38"/>
      <c r="BA52" s="50">
        <f t="shared" si="0"/>
        <v>42</v>
      </c>
      <c r="BB52" s="51" t="s">
        <v>1532</v>
      </c>
    </row>
    <row r="53" spans="1:54" s="32" customFormat="1" ht="16.5" customHeight="1">
      <c r="A53" s="41">
        <v>33</v>
      </c>
      <c r="B53" s="42">
        <v>5311</v>
      </c>
      <c r="C53" s="43" t="s">
        <v>518</v>
      </c>
      <c r="D53" s="513"/>
      <c r="E53" s="514"/>
      <c r="F53" s="514"/>
      <c r="G53" s="514"/>
      <c r="H53" s="514"/>
      <c r="I53" s="515"/>
      <c r="J53" s="73" t="s">
        <v>1640</v>
      </c>
      <c r="K53" s="73"/>
      <c r="L53" s="72"/>
      <c r="M53" s="72"/>
      <c r="N53" s="72"/>
      <c r="O53" s="72"/>
      <c r="P53" s="72"/>
      <c r="Q53" s="77"/>
      <c r="R53" s="77"/>
      <c r="S53" s="73"/>
      <c r="T53" s="73"/>
      <c r="U53" s="73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385">
        <v>58</v>
      </c>
      <c r="AV53" s="385"/>
      <c r="AW53" s="75" t="s">
        <v>1841</v>
      </c>
      <c r="AX53" s="75"/>
      <c r="AY53" s="38"/>
      <c r="AZ53" s="38"/>
      <c r="BA53" s="50">
        <f t="shared" si="0"/>
        <v>58</v>
      </c>
      <c r="BB53" s="81"/>
    </row>
    <row r="54" spans="1:54" s="32" customFormat="1" ht="16.5" customHeight="1">
      <c r="A54" s="41">
        <v>33</v>
      </c>
      <c r="B54" s="42">
        <v>5370</v>
      </c>
      <c r="C54" s="43" t="s">
        <v>1228</v>
      </c>
      <c r="D54" s="143" t="s">
        <v>1229</v>
      </c>
      <c r="E54" s="144"/>
      <c r="F54" s="144"/>
      <c r="G54" s="144"/>
      <c r="H54" s="144"/>
      <c r="I54" s="144"/>
      <c r="J54" s="73"/>
      <c r="K54" s="37"/>
      <c r="L54" s="38"/>
      <c r="M54" s="37"/>
      <c r="N54" s="37"/>
      <c r="O54" s="37"/>
      <c r="P54" s="37"/>
      <c r="Q54" s="37"/>
      <c r="R54" s="63"/>
      <c r="S54" s="63"/>
      <c r="T54" s="38"/>
      <c r="U54" s="73"/>
      <c r="V54" s="73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385">
        <v>150</v>
      </c>
      <c r="AV54" s="385"/>
      <c r="AW54" s="75" t="s">
        <v>1841</v>
      </c>
      <c r="AX54" s="75"/>
      <c r="AY54" s="38"/>
      <c r="AZ54" s="38"/>
      <c r="BA54" s="50">
        <f t="shared" si="0"/>
        <v>150</v>
      </c>
      <c r="BB54" s="106" t="s">
        <v>332</v>
      </c>
    </row>
    <row r="55" spans="1:54" ht="16.5" customHeight="1">
      <c r="A55" s="201">
        <v>33</v>
      </c>
      <c r="B55" s="201">
        <v>5490</v>
      </c>
      <c r="C55" s="169" t="s">
        <v>1735</v>
      </c>
      <c r="D55" s="247" t="s">
        <v>1079</v>
      </c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11"/>
      <c r="U55" s="204" t="s">
        <v>45</v>
      </c>
      <c r="V55" s="163"/>
      <c r="W55" s="163"/>
      <c r="X55" s="163"/>
      <c r="Y55" s="163"/>
      <c r="Z55" s="163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4"/>
      <c r="AN55" s="164"/>
      <c r="AO55" s="164"/>
      <c r="AP55" s="164"/>
      <c r="AQ55" s="164"/>
      <c r="AR55" s="164"/>
      <c r="AS55" s="234"/>
      <c r="AT55" s="234"/>
      <c r="AU55" s="517">
        <v>10</v>
      </c>
      <c r="AV55" s="517"/>
      <c r="AW55" s="516" t="s">
        <v>1841</v>
      </c>
      <c r="AX55" s="516"/>
      <c r="AY55" s="516"/>
      <c r="AZ55" s="252"/>
      <c r="BA55" s="182">
        <f>ROUND(AU55,0)</f>
        <v>10</v>
      </c>
      <c r="BB55" s="232" t="s">
        <v>1532</v>
      </c>
    </row>
    <row r="56" spans="1:54" ht="16.5" customHeight="1">
      <c r="A56" s="201">
        <v>33</v>
      </c>
      <c r="B56" s="201">
        <v>5491</v>
      </c>
      <c r="C56" s="169" t="s">
        <v>1736</v>
      </c>
      <c r="D56" s="203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85"/>
      <c r="U56" s="204" t="s">
        <v>1075</v>
      </c>
      <c r="V56" s="163"/>
      <c r="W56" s="163"/>
      <c r="X56" s="163"/>
      <c r="Y56" s="163"/>
      <c r="Z56" s="163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4"/>
      <c r="AN56" s="164"/>
      <c r="AO56" s="164"/>
      <c r="AP56" s="164"/>
      <c r="AQ56" s="164"/>
      <c r="AR56" s="164"/>
      <c r="AS56" s="234"/>
      <c r="AT56" s="234"/>
      <c r="AU56" s="517">
        <v>6</v>
      </c>
      <c r="AV56" s="517"/>
      <c r="AW56" s="516" t="s">
        <v>1841</v>
      </c>
      <c r="AX56" s="516"/>
      <c r="AY56" s="516"/>
      <c r="AZ56" s="168"/>
      <c r="BA56" s="218">
        <f>ROUND(AU56,0)</f>
        <v>6</v>
      </c>
      <c r="BB56" s="183"/>
    </row>
    <row r="57" spans="1:54" s="32" customFormat="1" ht="16.5" customHeight="1">
      <c r="A57" s="201">
        <v>33</v>
      </c>
      <c r="B57" s="202">
        <v>5135</v>
      </c>
      <c r="C57" s="169" t="s">
        <v>1375</v>
      </c>
      <c r="D57" s="450" t="s">
        <v>1376</v>
      </c>
      <c r="E57" s="451"/>
      <c r="F57" s="451"/>
      <c r="G57" s="451"/>
      <c r="H57" s="451"/>
      <c r="I57" s="451"/>
      <c r="J57" s="247" t="s">
        <v>21</v>
      </c>
      <c r="K57" s="213"/>
      <c r="L57" s="212"/>
      <c r="M57" s="212"/>
      <c r="N57" s="212"/>
      <c r="O57" s="212"/>
      <c r="P57" s="212"/>
      <c r="Q57" s="212"/>
      <c r="R57" s="215"/>
      <c r="S57" s="215"/>
      <c r="T57" s="211"/>
      <c r="U57" s="165" t="s">
        <v>1182</v>
      </c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354">
        <v>37</v>
      </c>
      <c r="AV57" s="354"/>
      <c r="AW57" s="177" t="s">
        <v>1841</v>
      </c>
      <c r="AX57" s="177"/>
      <c r="AY57" s="165"/>
      <c r="AZ57" s="165"/>
      <c r="BA57" s="218">
        <f t="shared" si="0"/>
        <v>37</v>
      </c>
      <c r="BB57" s="233"/>
    </row>
    <row r="58" spans="1:54" s="32" customFormat="1" ht="16.5" customHeight="1">
      <c r="A58" s="186">
        <v>33</v>
      </c>
      <c r="B58" s="187">
        <v>5130</v>
      </c>
      <c r="C58" s="188" t="s">
        <v>1377</v>
      </c>
      <c r="D58" s="453"/>
      <c r="E58" s="454"/>
      <c r="F58" s="454"/>
      <c r="G58" s="454"/>
      <c r="H58" s="454"/>
      <c r="I58" s="454"/>
      <c r="J58" s="229"/>
      <c r="K58" s="213"/>
      <c r="L58" s="212"/>
      <c r="M58" s="213"/>
      <c r="N58" s="213"/>
      <c r="O58" s="213"/>
      <c r="P58" s="213"/>
      <c r="Q58" s="213"/>
      <c r="R58" s="215"/>
      <c r="S58" s="215"/>
      <c r="T58" s="216"/>
      <c r="U58" s="189" t="s">
        <v>864</v>
      </c>
      <c r="V58" s="190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  <c r="AG58" s="257"/>
      <c r="AH58" s="257"/>
      <c r="AI58" s="257"/>
      <c r="AJ58" s="257"/>
      <c r="AK58" s="257"/>
      <c r="AL58" s="257"/>
      <c r="AM58" s="257"/>
      <c r="AN58" s="257"/>
      <c r="AO58" s="257"/>
      <c r="AP58" s="257"/>
      <c r="AQ58" s="257"/>
      <c r="AR58" s="257"/>
      <c r="AS58" s="257"/>
      <c r="AT58" s="257"/>
      <c r="AU58" s="375">
        <v>30</v>
      </c>
      <c r="AV58" s="375"/>
      <c r="AW58" s="193" t="s">
        <v>1841</v>
      </c>
      <c r="AX58" s="193"/>
      <c r="AY58" s="194"/>
      <c r="AZ58" s="194"/>
      <c r="BA58" s="208">
        <f t="shared" si="0"/>
        <v>30</v>
      </c>
      <c r="BB58" s="197"/>
    </row>
    <row r="59" spans="1:54" s="32" customFormat="1" ht="16.5" customHeight="1">
      <c r="A59" s="186">
        <v>33</v>
      </c>
      <c r="B59" s="187">
        <v>5131</v>
      </c>
      <c r="C59" s="188" t="s">
        <v>1378</v>
      </c>
      <c r="D59" s="453"/>
      <c r="E59" s="454"/>
      <c r="F59" s="454"/>
      <c r="G59" s="454"/>
      <c r="H59" s="454"/>
      <c r="I59" s="454"/>
      <c r="J59" s="229"/>
      <c r="K59" s="213"/>
      <c r="L59" s="212"/>
      <c r="M59" s="213"/>
      <c r="N59" s="213"/>
      <c r="O59" s="213"/>
      <c r="P59" s="213"/>
      <c r="Q59" s="213"/>
      <c r="R59" s="215"/>
      <c r="S59" s="215"/>
      <c r="T59" s="216"/>
      <c r="U59" s="189" t="s">
        <v>1183</v>
      </c>
      <c r="V59" s="190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7"/>
      <c r="AM59" s="257"/>
      <c r="AN59" s="257"/>
      <c r="AO59" s="257"/>
      <c r="AP59" s="257"/>
      <c r="AQ59" s="257"/>
      <c r="AR59" s="257"/>
      <c r="AS59" s="257"/>
      <c r="AT59" s="257"/>
      <c r="AU59" s="375">
        <v>25</v>
      </c>
      <c r="AV59" s="375"/>
      <c r="AW59" s="193" t="s">
        <v>1841</v>
      </c>
      <c r="AX59" s="193"/>
      <c r="AY59" s="194"/>
      <c r="AZ59" s="194"/>
      <c r="BA59" s="208">
        <f t="shared" si="0"/>
        <v>25</v>
      </c>
      <c r="BB59" s="197"/>
    </row>
    <row r="60" spans="1:54" s="32" customFormat="1" ht="16.5" customHeight="1">
      <c r="A60" s="186">
        <v>33</v>
      </c>
      <c r="B60" s="187">
        <v>5132</v>
      </c>
      <c r="C60" s="188" t="s">
        <v>1379</v>
      </c>
      <c r="D60" s="453"/>
      <c r="E60" s="454"/>
      <c r="F60" s="454"/>
      <c r="G60" s="454"/>
      <c r="H60" s="454"/>
      <c r="I60" s="454"/>
      <c r="J60" s="229" t="s">
        <v>207</v>
      </c>
      <c r="K60" s="213"/>
      <c r="L60" s="212"/>
      <c r="M60" s="212"/>
      <c r="N60" s="212"/>
      <c r="O60" s="212"/>
      <c r="P60" s="212"/>
      <c r="Q60" s="212"/>
      <c r="R60" s="212"/>
      <c r="S60" s="212"/>
      <c r="T60" s="216"/>
      <c r="U60" s="189" t="s">
        <v>1184</v>
      </c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375">
        <v>21</v>
      </c>
      <c r="AV60" s="375"/>
      <c r="AW60" s="193" t="s">
        <v>1841</v>
      </c>
      <c r="AX60" s="193"/>
      <c r="AY60" s="194"/>
      <c r="AZ60" s="194"/>
      <c r="BA60" s="208">
        <f aca="true" t="shared" si="1" ref="BA60:BA68">ROUND(AU60,0)</f>
        <v>21</v>
      </c>
      <c r="BB60" s="197" t="s">
        <v>196</v>
      </c>
    </row>
    <row r="61" spans="1:54" s="32" customFormat="1" ht="16.5" customHeight="1">
      <c r="A61" s="186">
        <v>33</v>
      </c>
      <c r="B61" s="187">
        <v>5133</v>
      </c>
      <c r="C61" s="188" t="s">
        <v>1380</v>
      </c>
      <c r="D61" s="453"/>
      <c r="E61" s="454"/>
      <c r="F61" s="454"/>
      <c r="G61" s="454"/>
      <c r="H61" s="454"/>
      <c r="I61" s="454"/>
      <c r="J61" s="172"/>
      <c r="K61" s="213"/>
      <c r="L61" s="212"/>
      <c r="M61" s="212"/>
      <c r="N61" s="212"/>
      <c r="O61" s="212"/>
      <c r="P61" s="212"/>
      <c r="Q61" s="213"/>
      <c r="R61" s="213"/>
      <c r="S61" s="213"/>
      <c r="T61" s="214"/>
      <c r="U61" s="189" t="s">
        <v>1185</v>
      </c>
      <c r="V61" s="261"/>
      <c r="W61" s="261"/>
      <c r="X61" s="261"/>
      <c r="Y61" s="261"/>
      <c r="Z61" s="261"/>
      <c r="AA61" s="261"/>
      <c r="AB61" s="261"/>
      <c r="AC61" s="261"/>
      <c r="AD61" s="261"/>
      <c r="AE61" s="261"/>
      <c r="AF61" s="261"/>
      <c r="AG61" s="261"/>
      <c r="AH61" s="261"/>
      <c r="AI61" s="261"/>
      <c r="AJ61" s="261"/>
      <c r="AK61" s="261"/>
      <c r="AL61" s="261"/>
      <c r="AM61" s="261"/>
      <c r="AN61" s="261"/>
      <c r="AO61" s="261"/>
      <c r="AP61" s="261"/>
      <c r="AQ61" s="261"/>
      <c r="AR61" s="261"/>
      <c r="AS61" s="261"/>
      <c r="AT61" s="261"/>
      <c r="AU61" s="375">
        <v>19</v>
      </c>
      <c r="AV61" s="375"/>
      <c r="AW61" s="193" t="s">
        <v>1841</v>
      </c>
      <c r="AX61" s="193"/>
      <c r="AY61" s="194"/>
      <c r="AZ61" s="195"/>
      <c r="BA61" s="208">
        <f t="shared" si="1"/>
        <v>19</v>
      </c>
      <c r="BB61" s="197"/>
    </row>
    <row r="62" spans="1:54" s="32" customFormat="1" ht="16.5" customHeight="1">
      <c r="A62" s="186">
        <v>33</v>
      </c>
      <c r="B62" s="187">
        <v>5134</v>
      </c>
      <c r="C62" s="188" t="s">
        <v>1381</v>
      </c>
      <c r="D62" s="453"/>
      <c r="E62" s="454"/>
      <c r="F62" s="454"/>
      <c r="G62" s="454"/>
      <c r="H62" s="454"/>
      <c r="I62" s="454"/>
      <c r="J62" s="172"/>
      <c r="K62" s="212"/>
      <c r="L62" s="213"/>
      <c r="M62" s="213"/>
      <c r="N62" s="213"/>
      <c r="O62" s="213"/>
      <c r="P62" s="213"/>
      <c r="Q62" s="215"/>
      <c r="R62" s="215"/>
      <c r="S62" s="212"/>
      <c r="T62" s="216"/>
      <c r="U62" s="189" t="s">
        <v>1498</v>
      </c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375">
        <v>16</v>
      </c>
      <c r="AV62" s="375"/>
      <c r="AW62" s="193" t="s">
        <v>1841</v>
      </c>
      <c r="AX62" s="193"/>
      <c r="AY62" s="194"/>
      <c r="AZ62" s="194"/>
      <c r="BA62" s="208">
        <f t="shared" si="1"/>
        <v>16</v>
      </c>
      <c r="BB62" s="197"/>
    </row>
    <row r="63" spans="1:54" s="32" customFormat="1" ht="16.5" customHeight="1">
      <c r="A63" s="201">
        <v>33</v>
      </c>
      <c r="B63" s="266">
        <v>5205</v>
      </c>
      <c r="C63" s="169" t="s">
        <v>1382</v>
      </c>
      <c r="D63" s="453"/>
      <c r="E63" s="454"/>
      <c r="F63" s="454"/>
      <c r="G63" s="454"/>
      <c r="H63" s="454"/>
      <c r="I63" s="454"/>
      <c r="J63" s="247" t="s">
        <v>29</v>
      </c>
      <c r="K63" s="207"/>
      <c r="L63" s="210"/>
      <c r="M63" s="210"/>
      <c r="N63" s="210"/>
      <c r="O63" s="210"/>
      <c r="P63" s="210"/>
      <c r="Q63" s="230"/>
      <c r="R63" s="230"/>
      <c r="S63" s="207"/>
      <c r="T63" s="211"/>
      <c r="U63" s="165" t="s">
        <v>1182</v>
      </c>
      <c r="V63" s="163"/>
      <c r="W63" s="167"/>
      <c r="X63" s="167"/>
      <c r="Y63" s="167"/>
      <c r="Z63" s="167"/>
      <c r="AA63" s="167"/>
      <c r="AB63" s="167"/>
      <c r="AC63" s="230"/>
      <c r="AD63" s="230"/>
      <c r="AE63" s="230"/>
      <c r="AF63" s="230"/>
      <c r="AG63" s="230"/>
      <c r="AH63" s="230"/>
      <c r="AI63" s="230"/>
      <c r="AJ63" s="230"/>
      <c r="AK63" s="230"/>
      <c r="AL63" s="230"/>
      <c r="AM63" s="230"/>
      <c r="AN63" s="230"/>
      <c r="AO63" s="230"/>
      <c r="AP63" s="230"/>
      <c r="AQ63" s="230"/>
      <c r="AR63" s="230"/>
      <c r="AS63" s="230"/>
      <c r="AT63" s="230"/>
      <c r="AU63" s="354">
        <v>20</v>
      </c>
      <c r="AV63" s="354"/>
      <c r="AW63" s="177" t="s">
        <v>1841</v>
      </c>
      <c r="AX63" s="177"/>
      <c r="AY63" s="165"/>
      <c r="AZ63" s="165"/>
      <c r="BA63" s="218">
        <f t="shared" si="1"/>
        <v>20</v>
      </c>
      <c r="BB63" s="183"/>
    </row>
    <row r="64" spans="1:54" s="32" customFormat="1" ht="16.5" customHeight="1">
      <c r="A64" s="186">
        <v>33</v>
      </c>
      <c r="B64" s="187">
        <v>5200</v>
      </c>
      <c r="C64" s="188" t="s">
        <v>1383</v>
      </c>
      <c r="D64" s="453"/>
      <c r="E64" s="454"/>
      <c r="F64" s="454"/>
      <c r="G64" s="454"/>
      <c r="H64" s="454"/>
      <c r="I64" s="454"/>
      <c r="J64" s="172"/>
      <c r="K64" s="212"/>
      <c r="L64" s="213"/>
      <c r="M64" s="213"/>
      <c r="N64" s="213"/>
      <c r="O64" s="213"/>
      <c r="P64" s="213"/>
      <c r="Q64" s="215"/>
      <c r="R64" s="215"/>
      <c r="S64" s="212"/>
      <c r="T64" s="216"/>
      <c r="U64" s="189" t="s">
        <v>864</v>
      </c>
      <c r="V64" s="190"/>
      <c r="W64" s="257"/>
      <c r="X64" s="257"/>
      <c r="Y64" s="257"/>
      <c r="Z64" s="257"/>
      <c r="AA64" s="257"/>
      <c r="AB64" s="257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375">
        <v>16</v>
      </c>
      <c r="AV64" s="375"/>
      <c r="AW64" s="193" t="s">
        <v>1841</v>
      </c>
      <c r="AX64" s="193"/>
      <c r="AY64" s="194"/>
      <c r="AZ64" s="194"/>
      <c r="BA64" s="208">
        <f t="shared" si="1"/>
        <v>16</v>
      </c>
      <c r="BB64" s="197"/>
    </row>
    <row r="65" spans="1:54" s="32" customFormat="1" ht="16.5" customHeight="1">
      <c r="A65" s="186">
        <v>33</v>
      </c>
      <c r="B65" s="187">
        <v>5201</v>
      </c>
      <c r="C65" s="188" t="s">
        <v>1384</v>
      </c>
      <c r="D65" s="453"/>
      <c r="E65" s="454"/>
      <c r="F65" s="454"/>
      <c r="G65" s="454"/>
      <c r="H65" s="454"/>
      <c r="I65" s="454"/>
      <c r="J65" s="172"/>
      <c r="K65" s="212"/>
      <c r="L65" s="213"/>
      <c r="M65" s="213"/>
      <c r="N65" s="213"/>
      <c r="O65" s="213"/>
      <c r="P65" s="213"/>
      <c r="Q65" s="215"/>
      <c r="R65" s="215"/>
      <c r="S65" s="212"/>
      <c r="T65" s="216"/>
      <c r="U65" s="189" t="s">
        <v>1183</v>
      </c>
      <c r="V65" s="190"/>
      <c r="W65" s="257"/>
      <c r="X65" s="257"/>
      <c r="Y65" s="257"/>
      <c r="Z65" s="257"/>
      <c r="AA65" s="257"/>
      <c r="AB65" s="257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09"/>
      <c r="AT65" s="209"/>
      <c r="AU65" s="375">
        <v>13</v>
      </c>
      <c r="AV65" s="375"/>
      <c r="AW65" s="193" t="s">
        <v>1841</v>
      </c>
      <c r="AX65" s="193"/>
      <c r="AY65" s="194"/>
      <c r="AZ65" s="194"/>
      <c r="BA65" s="208">
        <f t="shared" si="1"/>
        <v>13</v>
      </c>
      <c r="BB65" s="197"/>
    </row>
    <row r="66" spans="1:54" s="32" customFormat="1" ht="16.5" customHeight="1">
      <c r="A66" s="186">
        <v>33</v>
      </c>
      <c r="B66" s="187">
        <v>5202</v>
      </c>
      <c r="C66" s="188" t="s">
        <v>1385</v>
      </c>
      <c r="D66" s="453"/>
      <c r="E66" s="454"/>
      <c r="F66" s="454"/>
      <c r="G66" s="454"/>
      <c r="H66" s="454"/>
      <c r="I66" s="454"/>
      <c r="J66" s="229" t="s">
        <v>208</v>
      </c>
      <c r="K66" s="213"/>
      <c r="L66" s="212"/>
      <c r="M66" s="212"/>
      <c r="N66" s="212"/>
      <c r="O66" s="212"/>
      <c r="P66" s="212"/>
      <c r="Q66" s="212"/>
      <c r="R66" s="212"/>
      <c r="S66" s="212"/>
      <c r="T66" s="216"/>
      <c r="U66" s="189" t="s">
        <v>1184</v>
      </c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AK66" s="191"/>
      <c r="AL66" s="191"/>
      <c r="AM66" s="191"/>
      <c r="AN66" s="191"/>
      <c r="AO66" s="191"/>
      <c r="AP66" s="191"/>
      <c r="AQ66" s="191"/>
      <c r="AR66" s="191"/>
      <c r="AS66" s="191"/>
      <c r="AT66" s="191"/>
      <c r="AU66" s="375">
        <v>11</v>
      </c>
      <c r="AV66" s="375"/>
      <c r="AW66" s="193" t="s">
        <v>1841</v>
      </c>
      <c r="AX66" s="193"/>
      <c r="AY66" s="194"/>
      <c r="AZ66" s="194"/>
      <c r="BA66" s="208">
        <f t="shared" si="1"/>
        <v>11</v>
      </c>
      <c r="BB66" s="197"/>
    </row>
    <row r="67" spans="1:54" s="32" customFormat="1" ht="16.5" customHeight="1">
      <c r="A67" s="186">
        <v>33</v>
      </c>
      <c r="B67" s="187">
        <v>5203</v>
      </c>
      <c r="C67" s="188" t="s">
        <v>1386</v>
      </c>
      <c r="D67" s="453"/>
      <c r="E67" s="454"/>
      <c r="F67" s="454"/>
      <c r="G67" s="454"/>
      <c r="H67" s="454"/>
      <c r="I67" s="454"/>
      <c r="J67" s="172"/>
      <c r="K67" s="213"/>
      <c r="L67" s="212"/>
      <c r="M67" s="212"/>
      <c r="N67" s="212"/>
      <c r="O67" s="212"/>
      <c r="P67" s="212"/>
      <c r="Q67" s="213"/>
      <c r="R67" s="213"/>
      <c r="S67" s="213"/>
      <c r="T67" s="214"/>
      <c r="U67" s="189" t="s">
        <v>1185</v>
      </c>
      <c r="V67" s="261"/>
      <c r="W67" s="261"/>
      <c r="X67" s="261"/>
      <c r="Y67" s="261"/>
      <c r="Z67" s="261"/>
      <c r="AA67" s="261"/>
      <c r="AB67" s="261"/>
      <c r="AC67" s="261"/>
      <c r="AD67" s="261"/>
      <c r="AE67" s="261"/>
      <c r="AF67" s="261"/>
      <c r="AG67" s="261"/>
      <c r="AH67" s="261"/>
      <c r="AI67" s="261"/>
      <c r="AJ67" s="261"/>
      <c r="AK67" s="261"/>
      <c r="AL67" s="261"/>
      <c r="AM67" s="261"/>
      <c r="AN67" s="261"/>
      <c r="AO67" s="261"/>
      <c r="AP67" s="261"/>
      <c r="AQ67" s="261"/>
      <c r="AR67" s="261"/>
      <c r="AS67" s="261"/>
      <c r="AT67" s="261"/>
      <c r="AU67" s="375">
        <v>10</v>
      </c>
      <c r="AV67" s="375"/>
      <c r="AW67" s="193" t="s">
        <v>1841</v>
      </c>
      <c r="AX67" s="193"/>
      <c r="AY67" s="194"/>
      <c r="AZ67" s="195"/>
      <c r="BA67" s="208">
        <f t="shared" si="1"/>
        <v>10</v>
      </c>
      <c r="BB67" s="197"/>
    </row>
    <row r="68" spans="1:54" s="32" customFormat="1" ht="16.5" customHeight="1">
      <c r="A68" s="186">
        <v>33</v>
      </c>
      <c r="B68" s="187">
        <v>5204</v>
      </c>
      <c r="C68" s="188" t="s">
        <v>1387</v>
      </c>
      <c r="D68" s="453"/>
      <c r="E68" s="454"/>
      <c r="F68" s="454"/>
      <c r="G68" s="454"/>
      <c r="H68" s="454"/>
      <c r="I68" s="454"/>
      <c r="J68" s="172"/>
      <c r="K68" s="212"/>
      <c r="L68" s="213"/>
      <c r="M68" s="213"/>
      <c r="N68" s="213"/>
      <c r="O68" s="213"/>
      <c r="P68" s="213"/>
      <c r="Q68" s="215"/>
      <c r="R68" s="215"/>
      <c r="S68" s="212"/>
      <c r="T68" s="216"/>
      <c r="U68" s="189" t="s">
        <v>1498</v>
      </c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9"/>
      <c r="AT68" s="209"/>
      <c r="AU68" s="375">
        <v>9</v>
      </c>
      <c r="AV68" s="375"/>
      <c r="AW68" s="193" t="s">
        <v>1841</v>
      </c>
      <c r="AX68" s="193"/>
      <c r="AY68" s="194"/>
      <c r="AZ68" s="194"/>
      <c r="BA68" s="208">
        <f t="shared" si="1"/>
        <v>9</v>
      </c>
      <c r="BB68" s="197"/>
    </row>
    <row r="69" spans="1:54" ht="16.5" customHeight="1">
      <c r="A69" s="201">
        <v>33</v>
      </c>
      <c r="B69" s="201">
        <v>5495</v>
      </c>
      <c r="C69" s="169" t="s">
        <v>390</v>
      </c>
      <c r="D69" s="200" t="s">
        <v>1488</v>
      </c>
      <c r="E69" s="164"/>
      <c r="F69" s="164"/>
      <c r="G69" s="164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4"/>
      <c r="T69" s="164"/>
      <c r="U69" s="164"/>
      <c r="V69" s="16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449">
        <v>94</v>
      </c>
      <c r="AV69" s="449"/>
      <c r="AW69" s="516" t="s">
        <v>1841</v>
      </c>
      <c r="AX69" s="516"/>
      <c r="AY69" s="516"/>
      <c r="AZ69" s="252"/>
      <c r="BA69" s="182">
        <f>ROUND(AU69,0)</f>
        <v>94</v>
      </c>
      <c r="BB69" s="227" t="s">
        <v>1746</v>
      </c>
    </row>
    <row r="70" spans="1:54" s="32" customFormat="1" ht="16.5" customHeight="1">
      <c r="A70" s="41">
        <v>33</v>
      </c>
      <c r="B70" s="42">
        <v>9990</v>
      </c>
      <c r="C70" s="43" t="s">
        <v>789</v>
      </c>
      <c r="D70" s="132" t="s">
        <v>779</v>
      </c>
      <c r="E70" s="80"/>
      <c r="F70" s="80"/>
      <c r="G70" s="80"/>
      <c r="H70" s="80"/>
      <c r="I70" s="73"/>
      <c r="J70" s="72"/>
      <c r="K70" s="73"/>
      <c r="L70" s="72"/>
      <c r="M70" s="72"/>
      <c r="N70" s="72"/>
      <c r="O70" s="72"/>
      <c r="P70" s="72"/>
      <c r="Q70" s="77"/>
      <c r="R70" s="77"/>
      <c r="S70" s="73"/>
      <c r="T70" s="73"/>
      <c r="U70" s="73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385"/>
      <c r="AV70" s="385"/>
      <c r="AW70" s="75" t="s">
        <v>1841</v>
      </c>
      <c r="AX70" s="75"/>
      <c r="AY70" s="38"/>
      <c r="AZ70" s="38"/>
      <c r="BA70" s="76"/>
      <c r="BB70" s="106" t="s">
        <v>1532</v>
      </c>
    </row>
  </sheetData>
  <sheetProtection password="CB5D" sheet="1" objects="1" scenarios="1"/>
  <mergeCells count="74">
    <mergeCell ref="D44:I47"/>
    <mergeCell ref="J44:T47"/>
    <mergeCell ref="AU44:AV44"/>
    <mergeCell ref="AU45:AV45"/>
    <mergeCell ref="AU47:AV47"/>
    <mergeCell ref="AU46:AV46"/>
    <mergeCell ref="AY14:AZ14"/>
    <mergeCell ref="Q10:R10"/>
    <mergeCell ref="AY10:AZ10"/>
    <mergeCell ref="Q12:R12"/>
    <mergeCell ref="AY12:AZ12"/>
    <mergeCell ref="AW55:AY55"/>
    <mergeCell ref="AU55:AV55"/>
    <mergeCell ref="Q14:R14"/>
    <mergeCell ref="Q20:R20"/>
    <mergeCell ref="AY16:AZ16"/>
    <mergeCell ref="Q18:R18"/>
    <mergeCell ref="AY18:AZ18"/>
    <mergeCell ref="Q22:R22"/>
    <mergeCell ref="AY22:AZ22"/>
    <mergeCell ref="AY24:AZ24"/>
    <mergeCell ref="D15:I28"/>
    <mergeCell ref="AU68:AV68"/>
    <mergeCell ref="Q16:R16"/>
    <mergeCell ref="Q24:R24"/>
    <mergeCell ref="Q28:R28"/>
    <mergeCell ref="Q38:R38"/>
    <mergeCell ref="AU54:AV54"/>
    <mergeCell ref="AU60:AV60"/>
    <mergeCell ref="AU61:AV61"/>
    <mergeCell ref="AU66:AV66"/>
    <mergeCell ref="AY20:AZ20"/>
    <mergeCell ref="Q26:R26"/>
    <mergeCell ref="AY26:AZ26"/>
    <mergeCell ref="AY28:AZ28"/>
    <mergeCell ref="D29:I42"/>
    <mergeCell ref="Q30:R30"/>
    <mergeCell ref="AY30:AZ30"/>
    <mergeCell ref="Q32:R32"/>
    <mergeCell ref="AY32:AZ32"/>
    <mergeCell ref="Q34:R34"/>
    <mergeCell ref="AY34:AZ34"/>
    <mergeCell ref="Q36:R36"/>
    <mergeCell ref="AY36:AZ36"/>
    <mergeCell ref="AY38:AZ38"/>
    <mergeCell ref="Q40:R40"/>
    <mergeCell ref="AY40:AZ40"/>
    <mergeCell ref="Q42:R42"/>
    <mergeCell ref="AY42:AZ42"/>
    <mergeCell ref="AU50:AV50"/>
    <mergeCell ref="AU51:AV51"/>
    <mergeCell ref="AU52:AV52"/>
    <mergeCell ref="AU48:AV48"/>
    <mergeCell ref="AU49:AV49"/>
    <mergeCell ref="AU70:AV70"/>
    <mergeCell ref="AW56:AY56"/>
    <mergeCell ref="AW69:AY69"/>
    <mergeCell ref="AU69:AV69"/>
    <mergeCell ref="AU62:AV62"/>
    <mergeCell ref="AU67:AV67"/>
    <mergeCell ref="AU56:AV56"/>
    <mergeCell ref="AU63:AV63"/>
    <mergeCell ref="AU64:AV64"/>
    <mergeCell ref="AU65:AV65"/>
    <mergeCell ref="D7:I14"/>
    <mergeCell ref="Q8:R8"/>
    <mergeCell ref="AY8:AZ8"/>
    <mergeCell ref="D57:I68"/>
    <mergeCell ref="AU57:AV57"/>
    <mergeCell ref="AU58:AV58"/>
    <mergeCell ref="AU59:AV59"/>
    <mergeCell ref="D52:I53"/>
    <mergeCell ref="AU53:AV53"/>
    <mergeCell ref="AU43:AV43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&amp;R&amp;9難聴幼児通園</oddHeader>
    <oddFooter>&amp;C&amp;14&amp;P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9"/>
  </sheetPr>
  <dimension ref="A1:BC43"/>
  <sheetViews>
    <sheetView zoomScaleSheetLayoutView="75" workbookViewId="0" topLeftCell="A1">
      <selection activeCell="S43" sqref="S43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/>
    </row>
    <row r="3" spans="1:2" ht="16.5" customHeight="1">
      <c r="A3" s="18"/>
      <c r="B3" s="21"/>
    </row>
    <row r="4" spans="1:50" ht="16.5" customHeight="1">
      <c r="A4" s="18"/>
      <c r="B4" s="18" t="s">
        <v>333</v>
      </c>
      <c r="AV4" s="11"/>
      <c r="AW4" s="11"/>
      <c r="AX4" s="11"/>
    </row>
    <row r="5" spans="1:55" s="32" customFormat="1" ht="16.5" customHeight="1">
      <c r="A5" s="22" t="s">
        <v>1255</v>
      </c>
      <c r="B5" s="23"/>
      <c r="C5" s="24" t="s">
        <v>1453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2" t="s">
        <v>1252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6"/>
      <c r="AW5" s="26"/>
      <c r="AX5" s="26"/>
      <c r="AY5" s="26"/>
      <c r="AZ5" s="26"/>
      <c r="BA5" s="30" t="s">
        <v>1454</v>
      </c>
      <c r="BB5" s="30" t="s">
        <v>1455</v>
      </c>
      <c r="BC5" s="31"/>
    </row>
    <row r="6" spans="1:55" s="32" customFormat="1" ht="16.5" customHeight="1">
      <c r="A6" s="33" t="s">
        <v>1456</v>
      </c>
      <c r="B6" s="34" t="s">
        <v>1457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7"/>
      <c r="AW6" s="37"/>
      <c r="AX6" s="37"/>
      <c r="AY6" s="37"/>
      <c r="AZ6" s="37"/>
      <c r="BA6" s="40" t="s">
        <v>1458</v>
      </c>
      <c r="BB6" s="40" t="s">
        <v>1459</v>
      </c>
      <c r="BC6" s="31"/>
    </row>
    <row r="7" spans="1:55" s="32" customFormat="1" ht="16.5" customHeight="1">
      <c r="A7" s="201">
        <v>33</v>
      </c>
      <c r="B7" s="202">
        <v>8141</v>
      </c>
      <c r="C7" s="169" t="s">
        <v>1745</v>
      </c>
      <c r="D7" s="355" t="s">
        <v>15</v>
      </c>
      <c r="E7" s="356"/>
      <c r="F7" s="356"/>
      <c r="G7" s="356"/>
      <c r="H7" s="356"/>
      <c r="I7" s="356"/>
      <c r="J7" s="247" t="s">
        <v>201</v>
      </c>
      <c r="K7" s="207"/>
      <c r="L7" s="207"/>
      <c r="M7" s="207"/>
      <c r="N7" s="207"/>
      <c r="O7" s="207"/>
      <c r="P7" s="207"/>
      <c r="Q7" s="207"/>
      <c r="R7" s="207"/>
      <c r="S7" s="210"/>
      <c r="T7" s="248"/>
      <c r="U7" s="251"/>
      <c r="V7" s="16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164"/>
      <c r="AW7" s="252"/>
      <c r="AX7" s="213"/>
      <c r="AY7" s="213"/>
      <c r="AZ7" s="213"/>
      <c r="BA7" s="218">
        <f>ROUND(Q8*AY13,0)</f>
        <v>851</v>
      </c>
      <c r="BB7" s="199" t="s">
        <v>1463</v>
      </c>
      <c r="BC7" s="31"/>
    </row>
    <row r="8" spans="1:55" s="32" customFormat="1" ht="16.5" customHeight="1">
      <c r="A8" s="201">
        <v>33</v>
      </c>
      <c r="B8" s="202">
        <v>8142</v>
      </c>
      <c r="C8" s="169" t="s">
        <v>523</v>
      </c>
      <c r="D8" s="358"/>
      <c r="E8" s="359"/>
      <c r="F8" s="359"/>
      <c r="G8" s="359"/>
      <c r="H8" s="359"/>
      <c r="I8" s="359"/>
      <c r="J8" s="203"/>
      <c r="K8" s="165"/>
      <c r="L8" s="165"/>
      <c r="M8" s="165"/>
      <c r="N8" s="165"/>
      <c r="O8" s="165"/>
      <c r="P8" s="165"/>
      <c r="Q8" s="509">
        <v>1216</v>
      </c>
      <c r="R8" s="509"/>
      <c r="S8" s="165" t="s">
        <v>1465</v>
      </c>
      <c r="T8" s="249"/>
      <c r="U8" s="250" t="s">
        <v>1566</v>
      </c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228" t="s">
        <v>336</v>
      </c>
      <c r="AV8" s="468">
        <v>0.965</v>
      </c>
      <c r="AW8" s="469"/>
      <c r="AX8" s="213"/>
      <c r="AY8" s="213"/>
      <c r="AZ8" s="214"/>
      <c r="BA8" s="182">
        <f>ROUND(ROUND(Q8*AV8,0)*AY13,0)</f>
        <v>821</v>
      </c>
      <c r="BB8" s="199"/>
      <c r="BC8" s="31"/>
    </row>
    <row r="9" spans="1:54" s="32" customFormat="1" ht="16.5" customHeight="1">
      <c r="A9" s="41">
        <v>33</v>
      </c>
      <c r="B9" s="42">
        <v>8111</v>
      </c>
      <c r="C9" s="43" t="s">
        <v>524</v>
      </c>
      <c r="D9" s="358"/>
      <c r="E9" s="359"/>
      <c r="F9" s="359"/>
      <c r="G9" s="359"/>
      <c r="H9" s="359"/>
      <c r="I9" s="359"/>
      <c r="J9" s="60" t="s">
        <v>204</v>
      </c>
      <c r="K9" s="55"/>
      <c r="L9" s="31"/>
      <c r="M9" s="31"/>
      <c r="N9" s="31"/>
      <c r="O9" s="31"/>
      <c r="P9" s="31"/>
      <c r="Q9" s="56"/>
      <c r="R9" s="56"/>
      <c r="S9" s="55"/>
      <c r="T9" s="55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26"/>
      <c r="AV9" s="26"/>
      <c r="AW9" s="49"/>
      <c r="AX9" s="432" t="s">
        <v>986</v>
      </c>
      <c r="AY9" s="433"/>
      <c r="AZ9" s="434"/>
      <c r="BA9" s="50">
        <f>ROUND(Q10*AY13,0)</f>
        <v>749</v>
      </c>
      <c r="BB9" s="51" t="s">
        <v>195</v>
      </c>
    </row>
    <row r="10" spans="1:54" s="32" customFormat="1" ht="16.5" customHeight="1">
      <c r="A10" s="41">
        <v>33</v>
      </c>
      <c r="B10" s="42">
        <v>8112</v>
      </c>
      <c r="C10" s="43" t="s">
        <v>525</v>
      </c>
      <c r="D10" s="358"/>
      <c r="E10" s="359"/>
      <c r="F10" s="359"/>
      <c r="G10" s="359"/>
      <c r="H10" s="359"/>
      <c r="I10" s="359"/>
      <c r="J10" s="62"/>
      <c r="K10" s="38"/>
      <c r="L10" s="37"/>
      <c r="M10" s="37"/>
      <c r="N10" s="37"/>
      <c r="O10" s="37"/>
      <c r="P10" s="37"/>
      <c r="Q10" s="374">
        <v>1070</v>
      </c>
      <c r="R10" s="374"/>
      <c r="S10" s="38" t="s">
        <v>1465</v>
      </c>
      <c r="T10" s="35"/>
      <c r="U10" s="117" t="s">
        <v>1566</v>
      </c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5" t="s">
        <v>336</v>
      </c>
      <c r="AV10" s="386">
        <v>0.965</v>
      </c>
      <c r="AW10" s="387"/>
      <c r="AX10" s="432"/>
      <c r="AY10" s="433"/>
      <c r="AZ10" s="434"/>
      <c r="BA10" s="76">
        <f>ROUND(ROUND(Q10*AV10,0)*AY13,0)</f>
        <v>723</v>
      </c>
      <c r="BB10" s="51"/>
    </row>
    <row r="11" spans="1:54" s="32" customFormat="1" ht="16.5" customHeight="1">
      <c r="A11" s="41">
        <v>33</v>
      </c>
      <c r="B11" s="42">
        <v>8121</v>
      </c>
      <c r="C11" s="43" t="s">
        <v>526</v>
      </c>
      <c r="D11" s="358"/>
      <c r="E11" s="359"/>
      <c r="F11" s="359"/>
      <c r="G11" s="359"/>
      <c r="H11" s="359"/>
      <c r="I11" s="359"/>
      <c r="J11" s="60" t="s">
        <v>202</v>
      </c>
      <c r="K11" s="55"/>
      <c r="L11" s="31"/>
      <c r="M11" s="31"/>
      <c r="N11" s="31"/>
      <c r="O11" s="31"/>
      <c r="P11" s="31"/>
      <c r="Q11" s="56"/>
      <c r="R11" s="56"/>
      <c r="S11" s="55"/>
      <c r="T11" s="55"/>
      <c r="U11" s="47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26"/>
      <c r="AV11" s="26"/>
      <c r="AW11" s="49"/>
      <c r="AX11" s="432"/>
      <c r="AY11" s="433"/>
      <c r="AZ11" s="434"/>
      <c r="BA11" s="50">
        <f>ROUND(Q12*AY13,0)</f>
        <v>689</v>
      </c>
      <c r="BB11" s="51"/>
    </row>
    <row r="12" spans="1:54" s="32" customFormat="1" ht="16.5" customHeight="1">
      <c r="A12" s="41">
        <v>33</v>
      </c>
      <c r="B12" s="42">
        <v>8122</v>
      </c>
      <c r="C12" s="43" t="s">
        <v>527</v>
      </c>
      <c r="D12" s="358"/>
      <c r="E12" s="359"/>
      <c r="F12" s="359"/>
      <c r="G12" s="359"/>
      <c r="H12" s="359"/>
      <c r="I12" s="359"/>
      <c r="J12" s="62"/>
      <c r="K12" s="38"/>
      <c r="L12" s="37"/>
      <c r="M12" s="37"/>
      <c r="N12" s="37"/>
      <c r="O12" s="37"/>
      <c r="P12" s="37"/>
      <c r="Q12" s="385">
        <v>984</v>
      </c>
      <c r="R12" s="385"/>
      <c r="S12" s="38" t="s">
        <v>1465</v>
      </c>
      <c r="T12" s="35"/>
      <c r="U12" s="117" t="s">
        <v>1566</v>
      </c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5" t="s">
        <v>336</v>
      </c>
      <c r="AV12" s="386">
        <v>0.965</v>
      </c>
      <c r="AW12" s="387"/>
      <c r="AX12" s="432"/>
      <c r="AY12" s="433"/>
      <c r="AZ12" s="434"/>
      <c r="BA12" s="76">
        <f>ROUND(ROUND(Q12*AV12,0)*AY13,0)</f>
        <v>665</v>
      </c>
      <c r="BB12" s="51"/>
    </row>
    <row r="13" spans="1:54" s="32" customFormat="1" ht="16.5" customHeight="1">
      <c r="A13" s="41">
        <v>33</v>
      </c>
      <c r="B13" s="42">
        <v>8131</v>
      </c>
      <c r="C13" s="43" t="s">
        <v>528</v>
      </c>
      <c r="D13" s="358"/>
      <c r="E13" s="359"/>
      <c r="F13" s="359"/>
      <c r="G13" s="359"/>
      <c r="H13" s="359"/>
      <c r="I13" s="359"/>
      <c r="J13" s="60" t="s">
        <v>203</v>
      </c>
      <c r="K13" s="55"/>
      <c r="L13" s="31"/>
      <c r="M13" s="31"/>
      <c r="N13" s="31"/>
      <c r="O13" s="31"/>
      <c r="P13" s="31"/>
      <c r="Q13" s="56"/>
      <c r="R13" s="56"/>
      <c r="S13" s="55"/>
      <c r="T13" s="55"/>
      <c r="U13" s="47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26"/>
      <c r="AV13" s="26"/>
      <c r="AW13" s="49"/>
      <c r="AX13" s="113" t="s">
        <v>1609</v>
      </c>
      <c r="AY13" s="435">
        <v>0.7</v>
      </c>
      <c r="AZ13" s="436"/>
      <c r="BA13" s="50">
        <f>ROUND(Q14*AY13,0)</f>
        <v>628</v>
      </c>
      <c r="BB13" s="51"/>
    </row>
    <row r="14" spans="1:54" s="32" customFormat="1" ht="16.5" customHeight="1">
      <c r="A14" s="41">
        <v>33</v>
      </c>
      <c r="B14" s="42">
        <v>8132</v>
      </c>
      <c r="C14" s="43" t="s">
        <v>529</v>
      </c>
      <c r="D14" s="361"/>
      <c r="E14" s="362"/>
      <c r="F14" s="362"/>
      <c r="G14" s="362"/>
      <c r="H14" s="362"/>
      <c r="I14" s="362"/>
      <c r="J14" s="62"/>
      <c r="K14" s="38"/>
      <c r="L14" s="37"/>
      <c r="M14" s="37"/>
      <c r="N14" s="37"/>
      <c r="O14" s="37"/>
      <c r="P14" s="37"/>
      <c r="Q14" s="385">
        <v>897</v>
      </c>
      <c r="R14" s="385"/>
      <c r="S14" s="38" t="s">
        <v>1465</v>
      </c>
      <c r="T14" s="35"/>
      <c r="U14" s="117" t="s">
        <v>1566</v>
      </c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5" t="s">
        <v>336</v>
      </c>
      <c r="AV14" s="386">
        <v>0.965</v>
      </c>
      <c r="AW14" s="387"/>
      <c r="AX14" s="110"/>
      <c r="AY14" s="111"/>
      <c r="AZ14" s="112"/>
      <c r="BA14" s="76">
        <f>ROUND(ROUND(Q14*AV14,0)*AY13,0)</f>
        <v>606</v>
      </c>
      <c r="BB14" s="51"/>
    </row>
    <row r="15" spans="1:54" s="32" customFormat="1" ht="16.5" customHeight="1">
      <c r="A15" s="41">
        <v>33</v>
      </c>
      <c r="B15" s="42">
        <v>8211</v>
      </c>
      <c r="C15" s="43" t="s">
        <v>530</v>
      </c>
      <c r="D15" s="376" t="s">
        <v>1612</v>
      </c>
      <c r="E15" s="377"/>
      <c r="F15" s="377"/>
      <c r="G15" s="377"/>
      <c r="H15" s="377"/>
      <c r="I15" s="378"/>
      <c r="J15" s="60" t="s">
        <v>850</v>
      </c>
      <c r="K15" s="55"/>
      <c r="L15" s="31"/>
      <c r="M15" s="31"/>
      <c r="N15" s="31"/>
      <c r="O15" s="31"/>
      <c r="P15" s="31"/>
      <c r="Q15" s="56"/>
      <c r="R15" s="56"/>
      <c r="S15" s="55"/>
      <c r="T15" s="55"/>
      <c r="U15" s="47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102"/>
      <c r="AX15" s="116"/>
      <c r="AY15" s="31"/>
      <c r="AZ15" s="68"/>
      <c r="BA15" s="50">
        <f>ROUND(Q16*AY13,0)</f>
        <v>487</v>
      </c>
      <c r="BB15" s="51"/>
    </row>
    <row r="16" spans="1:54" s="32" customFormat="1" ht="16.5" customHeight="1">
      <c r="A16" s="41">
        <v>33</v>
      </c>
      <c r="B16" s="42">
        <v>8212</v>
      </c>
      <c r="C16" s="43" t="s">
        <v>1209</v>
      </c>
      <c r="D16" s="382"/>
      <c r="E16" s="383"/>
      <c r="F16" s="383"/>
      <c r="G16" s="383"/>
      <c r="H16" s="383"/>
      <c r="I16" s="384"/>
      <c r="J16" s="62"/>
      <c r="K16" s="38"/>
      <c r="L16" s="37"/>
      <c r="M16" s="37"/>
      <c r="N16" s="37"/>
      <c r="O16" s="37"/>
      <c r="P16" s="37"/>
      <c r="Q16" s="385">
        <v>696</v>
      </c>
      <c r="R16" s="385"/>
      <c r="S16" s="38" t="s">
        <v>1465</v>
      </c>
      <c r="T16" s="35"/>
      <c r="U16" s="117" t="s">
        <v>1566</v>
      </c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5" t="s">
        <v>336</v>
      </c>
      <c r="AV16" s="386">
        <v>0.965</v>
      </c>
      <c r="AW16" s="387"/>
      <c r="AX16" s="116"/>
      <c r="AY16" s="31"/>
      <c r="AZ16" s="68"/>
      <c r="BA16" s="50">
        <f>ROUND(ROUND(Q16*AV16,0)*AY13,0)</f>
        <v>470</v>
      </c>
      <c r="BB16" s="51"/>
    </row>
    <row r="17" spans="1:54" s="32" customFormat="1" ht="16.5" customHeight="1">
      <c r="A17" s="41">
        <v>33</v>
      </c>
      <c r="B17" s="42">
        <v>8221</v>
      </c>
      <c r="C17" s="43" t="s">
        <v>1210</v>
      </c>
      <c r="D17" s="382"/>
      <c r="E17" s="383"/>
      <c r="F17" s="383"/>
      <c r="G17" s="383"/>
      <c r="H17" s="383"/>
      <c r="I17" s="384"/>
      <c r="J17" s="60" t="s">
        <v>848</v>
      </c>
      <c r="K17" s="55"/>
      <c r="L17" s="31"/>
      <c r="M17" s="31"/>
      <c r="N17" s="31"/>
      <c r="O17" s="31"/>
      <c r="P17" s="31"/>
      <c r="Q17" s="56"/>
      <c r="R17" s="56"/>
      <c r="S17" s="55"/>
      <c r="T17" s="55"/>
      <c r="U17" s="47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102"/>
      <c r="AX17" s="116"/>
      <c r="AY17" s="31"/>
      <c r="AZ17" s="68"/>
      <c r="BA17" s="50">
        <f>ROUND(Q18*AY13,0)</f>
        <v>446</v>
      </c>
      <c r="BB17" s="51"/>
    </row>
    <row r="18" spans="1:54" s="32" customFormat="1" ht="16.5" customHeight="1">
      <c r="A18" s="41">
        <v>33</v>
      </c>
      <c r="B18" s="42">
        <v>8222</v>
      </c>
      <c r="C18" s="43" t="s">
        <v>1211</v>
      </c>
      <c r="D18" s="382"/>
      <c r="E18" s="383"/>
      <c r="F18" s="383"/>
      <c r="G18" s="383"/>
      <c r="H18" s="383"/>
      <c r="I18" s="384"/>
      <c r="J18" s="62"/>
      <c r="K18" s="38"/>
      <c r="L18" s="37"/>
      <c r="M18" s="37"/>
      <c r="N18" s="37"/>
      <c r="O18" s="37"/>
      <c r="P18" s="37"/>
      <c r="Q18" s="385">
        <v>637</v>
      </c>
      <c r="R18" s="385"/>
      <c r="S18" s="38" t="s">
        <v>1465</v>
      </c>
      <c r="T18" s="35"/>
      <c r="U18" s="117" t="s">
        <v>1566</v>
      </c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5" t="s">
        <v>336</v>
      </c>
      <c r="AV18" s="386">
        <v>0.965</v>
      </c>
      <c r="AW18" s="387"/>
      <c r="AX18" s="116"/>
      <c r="AY18" s="31"/>
      <c r="AZ18" s="68"/>
      <c r="BA18" s="50">
        <f>ROUND(ROUND(Q18*AV18,0)*AY13,0)</f>
        <v>431</v>
      </c>
      <c r="BB18" s="51"/>
    </row>
    <row r="19" spans="1:54" s="32" customFormat="1" ht="16.5" customHeight="1">
      <c r="A19" s="41">
        <v>33</v>
      </c>
      <c r="B19" s="42">
        <v>8231</v>
      </c>
      <c r="C19" s="43" t="s">
        <v>1212</v>
      </c>
      <c r="D19" s="382"/>
      <c r="E19" s="383"/>
      <c r="F19" s="383"/>
      <c r="G19" s="383"/>
      <c r="H19" s="383"/>
      <c r="I19" s="384"/>
      <c r="J19" s="60" t="s">
        <v>847</v>
      </c>
      <c r="K19" s="55"/>
      <c r="L19" s="31"/>
      <c r="M19" s="31"/>
      <c r="N19" s="31"/>
      <c r="O19" s="31"/>
      <c r="P19" s="31"/>
      <c r="Q19" s="56"/>
      <c r="R19" s="56"/>
      <c r="S19" s="55"/>
      <c r="T19" s="55"/>
      <c r="U19" s="47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102"/>
      <c r="AX19" s="116"/>
      <c r="AY19" s="31"/>
      <c r="AZ19" s="68"/>
      <c r="BA19" s="50">
        <f>ROUND(Q20*AY13,0)</f>
        <v>405</v>
      </c>
      <c r="BB19" s="51"/>
    </row>
    <row r="20" spans="1:54" s="32" customFormat="1" ht="16.5" customHeight="1">
      <c r="A20" s="41">
        <v>33</v>
      </c>
      <c r="B20" s="42">
        <v>8232</v>
      </c>
      <c r="C20" s="43" t="s">
        <v>1213</v>
      </c>
      <c r="D20" s="382"/>
      <c r="E20" s="383"/>
      <c r="F20" s="383"/>
      <c r="G20" s="383"/>
      <c r="H20" s="383"/>
      <c r="I20" s="384"/>
      <c r="J20" s="62"/>
      <c r="K20" s="38"/>
      <c r="L20" s="37"/>
      <c r="M20" s="37"/>
      <c r="N20" s="37"/>
      <c r="O20" s="37"/>
      <c r="P20" s="37"/>
      <c r="Q20" s="385">
        <v>578</v>
      </c>
      <c r="R20" s="385"/>
      <c r="S20" s="38" t="s">
        <v>1465</v>
      </c>
      <c r="T20" s="35"/>
      <c r="U20" s="117" t="s">
        <v>1566</v>
      </c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5" t="s">
        <v>336</v>
      </c>
      <c r="AV20" s="386">
        <v>0.965</v>
      </c>
      <c r="AW20" s="387"/>
      <c r="AX20" s="116"/>
      <c r="AY20" s="31"/>
      <c r="AZ20" s="68"/>
      <c r="BA20" s="50">
        <f>ROUND(ROUND(Q20*AV20,0)*AY13,0)</f>
        <v>391</v>
      </c>
      <c r="BB20" s="51"/>
    </row>
    <row r="21" spans="1:54" s="32" customFormat="1" ht="16.5" customHeight="1">
      <c r="A21" s="41">
        <v>33</v>
      </c>
      <c r="B21" s="42">
        <v>8241</v>
      </c>
      <c r="C21" s="43" t="s">
        <v>1214</v>
      </c>
      <c r="D21" s="382"/>
      <c r="E21" s="383"/>
      <c r="F21" s="383"/>
      <c r="G21" s="383"/>
      <c r="H21" s="383"/>
      <c r="I21" s="384"/>
      <c r="J21" s="60" t="s">
        <v>846</v>
      </c>
      <c r="K21" s="55"/>
      <c r="L21" s="31"/>
      <c r="M21" s="31"/>
      <c r="N21" s="31"/>
      <c r="O21" s="31"/>
      <c r="P21" s="31"/>
      <c r="Q21" s="56"/>
      <c r="R21" s="56"/>
      <c r="S21" s="55"/>
      <c r="T21" s="55"/>
      <c r="U21" s="47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26"/>
      <c r="AV21" s="26"/>
      <c r="AW21" s="49"/>
      <c r="AX21" s="116"/>
      <c r="AY21" s="31"/>
      <c r="AZ21" s="68"/>
      <c r="BA21" s="50">
        <f>ROUND(Q22*AY13,0)</f>
        <v>365</v>
      </c>
      <c r="BB21" s="51"/>
    </row>
    <row r="22" spans="1:54" s="32" customFormat="1" ht="16.5" customHeight="1">
      <c r="A22" s="41">
        <v>33</v>
      </c>
      <c r="B22" s="42">
        <v>8242</v>
      </c>
      <c r="C22" s="43" t="s">
        <v>1215</v>
      </c>
      <c r="D22" s="382"/>
      <c r="E22" s="383"/>
      <c r="F22" s="383"/>
      <c r="G22" s="383"/>
      <c r="H22" s="383"/>
      <c r="I22" s="384"/>
      <c r="J22" s="62"/>
      <c r="K22" s="38"/>
      <c r="L22" s="37"/>
      <c r="M22" s="37"/>
      <c r="N22" s="37"/>
      <c r="O22" s="37"/>
      <c r="P22" s="37"/>
      <c r="Q22" s="385">
        <v>521</v>
      </c>
      <c r="R22" s="385"/>
      <c r="S22" s="38" t="s">
        <v>1465</v>
      </c>
      <c r="T22" s="35"/>
      <c r="U22" s="117" t="s">
        <v>1566</v>
      </c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5" t="s">
        <v>336</v>
      </c>
      <c r="AV22" s="386">
        <v>0.965</v>
      </c>
      <c r="AW22" s="387"/>
      <c r="AX22" s="116"/>
      <c r="AY22" s="31"/>
      <c r="AZ22" s="68"/>
      <c r="BA22" s="50">
        <f>ROUND(ROUND(Q22*AV22,0)*AY13,0)</f>
        <v>352</v>
      </c>
      <c r="BB22" s="51"/>
    </row>
    <row r="23" spans="1:54" s="32" customFormat="1" ht="16.5" customHeight="1">
      <c r="A23" s="41">
        <v>33</v>
      </c>
      <c r="B23" s="42">
        <v>8251</v>
      </c>
      <c r="C23" s="43" t="s">
        <v>1216</v>
      </c>
      <c r="D23" s="382"/>
      <c r="E23" s="383"/>
      <c r="F23" s="383"/>
      <c r="G23" s="383"/>
      <c r="H23" s="383"/>
      <c r="I23" s="384"/>
      <c r="J23" s="60" t="s">
        <v>845</v>
      </c>
      <c r="K23" s="55"/>
      <c r="L23" s="31"/>
      <c r="M23" s="31"/>
      <c r="N23" s="31"/>
      <c r="O23" s="31"/>
      <c r="P23" s="31"/>
      <c r="Q23" s="56"/>
      <c r="R23" s="56"/>
      <c r="S23" s="55"/>
      <c r="T23" s="55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26"/>
      <c r="AV23" s="26"/>
      <c r="AW23" s="49"/>
      <c r="AX23" s="116"/>
      <c r="AY23" s="31"/>
      <c r="AZ23" s="68"/>
      <c r="BA23" s="50">
        <f>ROUND(Q24*AY13,0)</f>
        <v>350</v>
      </c>
      <c r="BB23" s="51"/>
    </row>
    <row r="24" spans="1:54" s="32" customFormat="1" ht="16.5" customHeight="1">
      <c r="A24" s="41">
        <v>33</v>
      </c>
      <c r="B24" s="42">
        <v>8252</v>
      </c>
      <c r="C24" s="43" t="s">
        <v>155</v>
      </c>
      <c r="D24" s="382"/>
      <c r="E24" s="383"/>
      <c r="F24" s="383"/>
      <c r="G24" s="383"/>
      <c r="H24" s="383"/>
      <c r="I24" s="384"/>
      <c r="J24" s="62"/>
      <c r="K24" s="38"/>
      <c r="L24" s="37"/>
      <c r="M24" s="37"/>
      <c r="N24" s="37"/>
      <c r="O24" s="37"/>
      <c r="P24" s="37"/>
      <c r="Q24" s="385">
        <v>500</v>
      </c>
      <c r="R24" s="385"/>
      <c r="S24" s="38" t="s">
        <v>1465</v>
      </c>
      <c r="T24" s="35"/>
      <c r="U24" s="117" t="s">
        <v>1566</v>
      </c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5" t="s">
        <v>336</v>
      </c>
      <c r="AV24" s="386">
        <v>0.965</v>
      </c>
      <c r="AW24" s="387"/>
      <c r="AX24" s="116"/>
      <c r="AY24" s="31"/>
      <c r="AZ24" s="68"/>
      <c r="BA24" s="50">
        <f>ROUND(ROUND(Q24*AV24,0)*AY13,0)</f>
        <v>338</v>
      </c>
      <c r="BB24" s="51"/>
    </row>
    <row r="25" spans="1:54" s="32" customFormat="1" ht="16.5" customHeight="1">
      <c r="A25" s="41">
        <v>33</v>
      </c>
      <c r="B25" s="42">
        <v>8261</v>
      </c>
      <c r="C25" s="43" t="s">
        <v>156</v>
      </c>
      <c r="D25" s="382"/>
      <c r="E25" s="383"/>
      <c r="F25" s="383"/>
      <c r="G25" s="383"/>
      <c r="H25" s="383"/>
      <c r="I25" s="384"/>
      <c r="J25" s="60" t="s">
        <v>844</v>
      </c>
      <c r="K25" s="55"/>
      <c r="L25" s="31"/>
      <c r="M25" s="31"/>
      <c r="N25" s="31"/>
      <c r="O25" s="31"/>
      <c r="P25" s="31"/>
      <c r="Q25" s="56"/>
      <c r="R25" s="56"/>
      <c r="S25" s="55"/>
      <c r="T25" s="55"/>
      <c r="U25" s="47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26"/>
      <c r="AV25" s="26"/>
      <c r="AW25" s="49"/>
      <c r="AX25" s="116"/>
      <c r="AY25" s="31"/>
      <c r="AZ25" s="68"/>
      <c r="BA25" s="50">
        <f>ROUND(Q26*AY13,0)</f>
        <v>336</v>
      </c>
      <c r="BB25" s="51"/>
    </row>
    <row r="26" spans="1:54" s="32" customFormat="1" ht="16.5" customHeight="1">
      <c r="A26" s="41">
        <v>33</v>
      </c>
      <c r="B26" s="42">
        <v>8262</v>
      </c>
      <c r="C26" s="43" t="s">
        <v>157</v>
      </c>
      <c r="D26" s="382"/>
      <c r="E26" s="383"/>
      <c r="F26" s="383"/>
      <c r="G26" s="383"/>
      <c r="H26" s="383"/>
      <c r="I26" s="384"/>
      <c r="J26" s="62"/>
      <c r="K26" s="38"/>
      <c r="L26" s="37"/>
      <c r="M26" s="37"/>
      <c r="N26" s="37"/>
      <c r="O26" s="37"/>
      <c r="P26" s="37"/>
      <c r="Q26" s="385">
        <v>480</v>
      </c>
      <c r="R26" s="385"/>
      <c r="S26" s="38" t="s">
        <v>1465</v>
      </c>
      <c r="T26" s="35"/>
      <c r="U26" s="117" t="s">
        <v>1566</v>
      </c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5" t="s">
        <v>336</v>
      </c>
      <c r="AV26" s="386">
        <v>0.965</v>
      </c>
      <c r="AW26" s="387"/>
      <c r="AX26" s="116"/>
      <c r="AY26" s="31"/>
      <c r="AZ26" s="68"/>
      <c r="BA26" s="50">
        <f>ROUND(ROUND(Q26*AV26,0)*AY13,0)</f>
        <v>324</v>
      </c>
      <c r="BB26" s="51"/>
    </row>
    <row r="27" spans="1:54" s="32" customFormat="1" ht="16.5" customHeight="1">
      <c r="A27" s="41">
        <v>33</v>
      </c>
      <c r="B27" s="42">
        <v>8271</v>
      </c>
      <c r="C27" s="43" t="s">
        <v>158</v>
      </c>
      <c r="D27" s="382"/>
      <c r="E27" s="383"/>
      <c r="F27" s="383"/>
      <c r="G27" s="383"/>
      <c r="H27" s="383"/>
      <c r="I27" s="384"/>
      <c r="J27" s="60" t="s">
        <v>843</v>
      </c>
      <c r="K27" s="55"/>
      <c r="L27" s="31"/>
      <c r="M27" s="31"/>
      <c r="N27" s="31"/>
      <c r="O27" s="31"/>
      <c r="P27" s="31"/>
      <c r="Q27" s="56"/>
      <c r="R27" s="56"/>
      <c r="S27" s="55"/>
      <c r="T27" s="55"/>
      <c r="U27" s="47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26"/>
      <c r="AV27" s="26"/>
      <c r="AW27" s="49"/>
      <c r="AX27" s="116"/>
      <c r="AY27" s="31"/>
      <c r="AZ27" s="68"/>
      <c r="BA27" s="50">
        <f>ROUND(Q28*AY13,0)</f>
        <v>321</v>
      </c>
      <c r="BB27" s="51"/>
    </row>
    <row r="28" spans="1:54" s="32" customFormat="1" ht="16.5" customHeight="1">
      <c r="A28" s="41">
        <v>33</v>
      </c>
      <c r="B28" s="42">
        <v>8272</v>
      </c>
      <c r="C28" s="43" t="s">
        <v>159</v>
      </c>
      <c r="D28" s="379"/>
      <c r="E28" s="380"/>
      <c r="F28" s="380"/>
      <c r="G28" s="380"/>
      <c r="H28" s="380"/>
      <c r="I28" s="381"/>
      <c r="J28" s="62"/>
      <c r="K28" s="38"/>
      <c r="L28" s="37"/>
      <c r="M28" s="37"/>
      <c r="N28" s="37"/>
      <c r="O28" s="37"/>
      <c r="P28" s="37"/>
      <c r="Q28" s="385">
        <v>458</v>
      </c>
      <c r="R28" s="385"/>
      <c r="S28" s="38" t="s">
        <v>1465</v>
      </c>
      <c r="T28" s="35"/>
      <c r="U28" s="117" t="s">
        <v>1566</v>
      </c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5" t="s">
        <v>336</v>
      </c>
      <c r="AV28" s="386">
        <v>0.965</v>
      </c>
      <c r="AW28" s="387"/>
      <c r="AX28" s="116"/>
      <c r="AY28" s="31"/>
      <c r="AZ28" s="68"/>
      <c r="BA28" s="50">
        <f>ROUND(ROUND(Q28*AV28,0)*AY13,0)</f>
        <v>309</v>
      </c>
      <c r="BB28" s="51"/>
    </row>
    <row r="29" spans="1:54" s="32" customFormat="1" ht="16.5" customHeight="1">
      <c r="A29" s="41">
        <v>33</v>
      </c>
      <c r="B29" s="42">
        <v>8311</v>
      </c>
      <c r="C29" s="43" t="s">
        <v>162</v>
      </c>
      <c r="D29" s="376" t="s">
        <v>962</v>
      </c>
      <c r="E29" s="377"/>
      <c r="F29" s="377"/>
      <c r="G29" s="377"/>
      <c r="H29" s="377"/>
      <c r="I29" s="378"/>
      <c r="J29" s="60" t="s">
        <v>850</v>
      </c>
      <c r="K29" s="55"/>
      <c r="L29" s="31"/>
      <c r="M29" s="31"/>
      <c r="N29" s="31"/>
      <c r="O29" s="31"/>
      <c r="P29" s="31"/>
      <c r="Q29" s="56"/>
      <c r="R29" s="56"/>
      <c r="S29" s="55"/>
      <c r="T29" s="55"/>
      <c r="U29" s="47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26"/>
      <c r="AV29" s="26"/>
      <c r="AW29" s="49"/>
      <c r="AX29" s="116"/>
      <c r="AY29" s="31"/>
      <c r="AZ29" s="68"/>
      <c r="BA29" s="50">
        <f>ROUND(Q30*AY13,0)</f>
        <v>487</v>
      </c>
      <c r="BB29" s="51"/>
    </row>
    <row r="30" spans="1:54" s="32" customFormat="1" ht="16.5" customHeight="1">
      <c r="A30" s="41">
        <v>33</v>
      </c>
      <c r="B30" s="42">
        <v>8312</v>
      </c>
      <c r="C30" s="43" t="s">
        <v>163</v>
      </c>
      <c r="D30" s="382"/>
      <c r="E30" s="383"/>
      <c r="F30" s="383"/>
      <c r="G30" s="383"/>
      <c r="H30" s="383"/>
      <c r="I30" s="384"/>
      <c r="J30" s="62"/>
      <c r="K30" s="38"/>
      <c r="L30" s="37"/>
      <c r="M30" s="37"/>
      <c r="N30" s="37"/>
      <c r="O30" s="37"/>
      <c r="P30" s="37"/>
      <c r="Q30" s="385">
        <v>696</v>
      </c>
      <c r="R30" s="385"/>
      <c r="S30" s="38" t="s">
        <v>1465</v>
      </c>
      <c r="T30" s="35"/>
      <c r="U30" s="117" t="s">
        <v>1566</v>
      </c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5" t="s">
        <v>336</v>
      </c>
      <c r="AV30" s="386">
        <v>0.965</v>
      </c>
      <c r="AW30" s="387"/>
      <c r="AX30" s="116"/>
      <c r="AY30" s="31"/>
      <c r="AZ30" s="68"/>
      <c r="BA30" s="50">
        <f>ROUND(ROUND(Q30*AV30,0)*AY13,0)</f>
        <v>470</v>
      </c>
      <c r="BB30" s="51"/>
    </row>
    <row r="31" spans="1:54" s="32" customFormat="1" ht="16.5" customHeight="1">
      <c r="A31" s="41">
        <v>33</v>
      </c>
      <c r="B31" s="42">
        <v>8321</v>
      </c>
      <c r="C31" s="43" t="s">
        <v>164</v>
      </c>
      <c r="D31" s="382"/>
      <c r="E31" s="383"/>
      <c r="F31" s="383"/>
      <c r="G31" s="383"/>
      <c r="H31" s="383"/>
      <c r="I31" s="384"/>
      <c r="J31" s="60" t="s">
        <v>849</v>
      </c>
      <c r="K31" s="55"/>
      <c r="L31" s="31"/>
      <c r="M31" s="31"/>
      <c r="N31" s="31"/>
      <c r="O31" s="31"/>
      <c r="P31" s="31"/>
      <c r="Q31" s="56"/>
      <c r="R31" s="56"/>
      <c r="S31" s="55"/>
      <c r="T31" s="55"/>
      <c r="U31" s="47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26"/>
      <c r="AV31" s="26"/>
      <c r="AW31" s="49"/>
      <c r="AX31" s="116"/>
      <c r="AY31" s="31"/>
      <c r="AZ31" s="68"/>
      <c r="BA31" s="50">
        <f>ROUND(Q32*AY13,0)</f>
        <v>446</v>
      </c>
      <c r="BB31" s="51"/>
    </row>
    <row r="32" spans="1:54" s="32" customFormat="1" ht="16.5" customHeight="1">
      <c r="A32" s="41">
        <v>33</v>
      </c>
      <c r="B32" s="42">
        <v>8322</v>
      </c>
      <c r="C32" s="43" t="s">
        <v>165</v>
      </c>
      <c r="D32" s="382"/>
      <c r="E32" s="383"/>
      <c r="F32" s="383"/>
      <c r="G32" s="383"/>
      <c r="H32" s="383"/>
      <c r="I32" s="384"/>
      <c r="J32" s="62"/>
      <c r="K32" s="38"/>
      <c r="L32" s="37"/>
      <c r="M32" s="37"/>
      <c r="N32" s="37"/>
      <c r="O32" s="37"/>
      <c r="P32" s="37"/>
      <c r="Q32" s="385">
        <v>637</v>
      </c>
      <c r="R32" s="385"/>
      <c r="S32" s="38" t="s">
        <v>1465</v>
      </c>
      <c r="T32" s="35"/>
      <c r="U32" s="117" t="s">
        <v>1566</v>
      </c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5" t="s">
        <v>336</v>
      </c>
      <c r="AV32" s="386">
        <v>0.965</v>
      </c>
      <c r="AW32" s="387"/>
      <c r="AX32" s="116"/>
      <c r="AY32" s="31"/>
      <c r="AZ32" s="68"/>
      <c r="BA32" s="50">
        <f>ROUND(ROUND(Q32*AV32,0)*AY13,0)</f>
        <v>431</v>
      </c>
      <c r="BB32" s="51"/>
    </row>
    <row r="33" spans="1:54" s="32" customFormat="1" ht="16.5" customHeight="1">
      <c r="A33" s="41">
        <v>33</v>
      </c>
      <c r="B33" s="42">
        <v>8331</v>
      </c>
      <c r="C33" s="43" t="s">
        <v>166</v>
      </c>
      <c r="D33" s="382"/>
      <c r="E33" s="383"/>
      <c r="F33" s="383"/>
      <c r="G33" s="383"/>
      <c r="H33" s="383"/>
      <c r="I33" s="384"/>
      <c r="J33" s="60" t="s">
        <v>847</v>
      </c>
      <c r="K33" s="55"/>
      <c r="L33" s="31"/>
      <c r="M33" s="31"/>
      <c r="N33" s="31"/>
      <c r="O33" s="31"/>
      <c r="P33" s="31"/>
      <c r="Q33" s="56"/>
      <c r="R33" s="56"/>
      <c r="S33" s="55"/>
      <c r="T33" s="55"/>
      <c r="U33" s="47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26"/>
      <c r="AV33" s="26"/>
      <c r="AW33" s="49"/>
      <c r="AX33" s="116"/>
      <c r="AY33" s="31"/>
      <c r="AZ33" s="68"/>
      <c r="BA33" s="50">
        <f>ROUND(Q34*AY13,0)</f>
        <v>405</v>
      </c>
      <c r="BB33" s="51"/>
    </row>
    <row r="34" spans="1:54" s="32" customFormat="1" ht="16.5" customHeight="1">
      <c r="A34" s="41">
        <v>33</v>
      </c>
      <c r="B34" s="42">
        <v>8332</v>
      </c>
      <c r="C34" s="43" t="s">
        <v>167</v>
      </c>
      <c r="D34" s="382"/>
      <c r="E34" s="383"/>
      <c r="F34" s="383"/>
      <c r="G34" s="383"/>
      <c r="H34" s="383"/>
      <c r="I34" s="384"/>
      <c r="J34" s="62"/>
      <c r="K34" s="38"/>
      <c r="L34" s="37"/>
      <c r="M34" s="37"/>
      <c r="N34" s="37"/>
      <c r="O34" s="37"/>
      <c r="P34" s="37"/>
      <c r="Q34" s="385">
        <v>578</v>
      </c>
      <c r="R34" s="385"/>
      <c r="S34" s="38" t="s">
        <v>1465</v>
      </c>
      <c r="T34" s="35"/>
      <c r="U34" s="117" t="s">
        <v>1566</v>
      </c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5" t="s">
        <v>336</v>
      </c>
      <c r="AV34" s="386">
        <v>0.965</v>
      </c>
      <c r="AW34" s="387"/>
      <c r="AX34" s="116"/>
      <c r="AY34" s="31"/>
      <c r="AZ34" s="68"/>
      <c r="BA34" s="50">
        <f>ROUND(ROUND(Q34*AV34,0)*AY13,0)</f>
        <v>391</v>
      </c>
      <c r="BB34" s="51"/>
    </row>
    <row r="35" spans="1:54" s="32" customFormat="1" ht="16.5" customHeight="1">
      <c r="A35" s="41">
        <v>33</v>
      </c>
      <c r="B35" s="42">
        <v>8341</v>
      </c>
      <c r="C35" s="43" t="s">
        <v>168</v>
      </c>
      <c r="D35" s="382"/>
      <c r="E35" s="383"/>
      <c r="F35" s="383"/>
      <c r="G35" s="383"/>
      <c r="H35" s="383"/>
      <c r="I35" s="384"/>
      <c r="J35" s="60" t="s">
        <v>846</v>
      </c>
      <c r="K35" s="55"/>
      <c r="L35" s="31"/>
      <c r="M35" s="31"/>
      <c r="N35" s="31"/>
      <c r="O35" s="31"/>
      <c r="P35" s="31"/>
      <c r="Q35" s="56"/>
      <c r="R35" s="56"/>
      <c r="S35" s="55"/>
      <c r="T35" s="55"/>
      <c r="U35" s="47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26"/>
      <c r="AV35" s="26"/>
      <c r="AW35" s="49"/>
      <c r="AX35" s="116"/>
      <c r="AY35" s="31"/>
      <c r="AZ35" s="68"/>
      <c r="BA35" s="50">
        <f>ROUND(Q36*AY13,0)</f>
        <v>365</v>
      </c>
      <c r="BB35" s="51"/>
    </row>
    <row r="36" spans="1:54" s="32" customFormat="1" ht="16.5" customHeight="1">
      <c r="A36" s="41">
        <v>33</v>
      </c>
      <c r="B36" s="42">
        <v>8342</v>
      </c>
      <c r="C36" s="43" t="s">
        <v>169</v>
      </c>
      <c r="D36" s="382"/>
      <c r="E36" s="383"/>
      <c r="F36" s="383"/>
      <c r="G36" s="383"/>
      <c r="H36" s="383"/>
      <c r="I36" s="384"/>
      <c r="J36" s="62"/>
      <c r="K36" s="38"/>
      <c r="L36" s="37"/>
      <c r="M36" s="37"/>
      <c r="N36" s="37"/>
      <c r="O36" s="37"/>
      <c r="P36" s="37"/>
      <c r="Q36" s="385">
        <v>521</v>
      </c>
      <c r="R36" s="385"/>
      <c r="S36" s="38" t="s">
        <v>1465</v>
      </c>
      <c r="T36" s="35"/>
      <c r="U36" s="117" t="s">
        <v>1566</v>
      </c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5" t="s">
        <v>336</v>
      </c>
      <c r="AV36" s="386">
        <v>0.965</v>
      </c>
      <c r="AW36" s="387"/>
      <c r="AX36" s="116"/>
      <c r="AY36" s="31"/>
      <c r="AZ36" s="68"/>
      <c r="BA36" s="50">
        <f>ROUND(ROUND(Q36*AV36,0)*AY13,0)</f>
        <v>352</v>
      </c>
      <c r="BB36" s="51"/>
    </row>
    <row r="37" spans="1:54" s="32" customFormat="1" ht="16.5" customHeight="1">
      <c r="A37" s="41">
        <v>33</v>
      </c>
      <c r="B37" s="42">
        <v>8351</v>
      </c>
      <c r="C37" s="43" t="s">
        <v>170</v>
      </c>
      <c r="D37" s="382"/>
      <c r="E37" s="383"/>
      <c r="F37" s="383"/>
      <c r="G37" s="383"/>
      <c r="H37" s="383"/>
      <c r="I37" s="384"/>
      <c r="J37" s="60" t="s">
        <v>845</v>
      </c>
      <c r="K37" s="55"/>
      <c r="L37" s="31"/>
      <c r="M37" s="31"/>
      <c r="N37" s="31"/>
      <c r="O37" s="31"/>
      <c r="P37" s="31"/>
      <c r="Q37" s="56"/>
      <c r="R37" s="56"/>
      <c r="S37" s="55"/>
      <c r="T37" s="55"/>
      <c r="U37" s="47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26"/>
      <c r="AV37" s="26"/>
      <c r="AW37" s="49"/>
      <c r="AX37" s="116"/>
      <c r="AY37" s="31"/>
      <c r="AZ37" s="68"/>
      <c r="BA37" s="50">
        <f>ROUND(Q38*AY13,0)</f>
        <v>350</v>
      </c>
      <c r="BB37" s="51"/>
    </row>
    <row r="38" spans="1:54" s="32" customFormat="1" ht="16.5" customHeight="1">
      <c r="A38" s="41">
        <v>33</v>
      </c>
      <c r="B38" s="42">
        <v>8352</v>
      </c>
      <c r="C38" s="43" t="s">
        <v>171</v>
      </c>
      <c r="D38" s="382"/>
      <c r="E38" s="383"/>
      <c r="F38" s="383"/>
      <c r="G38" s="383"/>
      <c r="H38" s="383"/>
      <c r="I38" s="384"/>
      <c r="J38" s="62"/>
      <c r="K38" s="38"/>
      <c r="L38" s="37"/>
      <c r="M38" s="37"/>
      <c r="N38" s="37"/>
      <c r="O38" s="37"/>
      <c r="P38" s="37"/>
      <c r="Q38" s="385">
        <v>500</v>
      </c>
      <c r="R38" s="385"/>
      <c r="S38" s="38" t="s">
        <v>1465</v>
      </c>
      <c r="T38" s="35"/>
      <c r="U38" s="117" t="s">
        <v>1566</v>
      </c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5" t="s">
        <v>336</v>
      </c>
      <c r="AV38" s="386">
        <v>0.965</v>
      </c>
      <c r="AW38" s="387"/>
      <c r="AX38" s="116"/>
      <c r="AY38" s="31"/>
      <c r="AZ38" s="68"/>
      <c r="BA38" s="50">
        <f>ROUND(ROUND(Q38*AV38,0)*AY13,0)</f>
        <v>338</v>
      </c>
      <c r="BB38" s="51"/>
    </row>
    <row r="39" spans="1:54" s="32" customFormat="1" ht="16.5" customHeight="1">
      <c r="A39" s="41">
        <v>33</v>
      </c>
      <c r="B39" s="42">
        <v>8361</v>
      </c>
      <c r="C39" s="43" t="s">
        <v>172</v>
      </c>
      <c r="D39" s="382"/>
      <c r="E39" s="383"/>
      <c r="F39" s="383"/>
      <c r="G39" s="383"/>
      <c r="H39" s="383"/>
      <c r="I39" s="384"/>
      <c r="J39" s="60" t="s">
        <v>844</v>
      </c>
      <c r="K39" s="55"/>
      <c r="L39" s="31"/>
      <c r="M39" s="31"/>
      <c r="N39" s="31"/>
      <c r="O39" s="31"/>
      <c r="P39" s="31"/>
      <c r="Q39" s="56"/>
      <c r="R39" s="56"/>
      <c r="S39" s="55"/>
      <c r="T39" s="55"/>
      <c r="U39" s="47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26"/>
      <c r="AV39" s="26"/>
      <c r="AW39" s="49"/>
      <c r="AX39" s="116"/>
      <c r="AY39" s="31"/>
      <c r="AZ39" s="68"/>
      <c r="BA39" s="50">
        <f>ROUND(Q40*AY13,0)</f>
        <v>336</v>
      </c>
      <c r="BB39" s="51"/>
    </row>
    <row r="40" spans="1:54" s="32" customFormat="1" ht="16.5" customHeight="1">
      <c r="A40" s="41">
        <v>33</v>
      </c>
      <c r="B40" s="42">
        <v>8362</v>
      </c>
      <c r="C40" s="43" t="s">
        <v>173</v>
      </c>
      <c r="D40" s="382"/>
      <c r="E40" s="383"/>
      <c r="F40" s="383"/>
      <c r="G40" s="383"/>
      <c r="H40" s="383"/>
      <c r="I40" s="384"/>
      <c r="J40" s="62"/>
      <c r="K40" s="38"/>
      <c r="L40" s="37"/>
      <c r="M40" s="37"/>
      <c r="N40" s="37"/>
      <c r="O40" s="37"/>
      <c r="P40" s="37"/>
      <c r="Q40" s="385">
        <v>480</v>
      </c>
      <c r="R40" s="385"/>
      <c r="S40" s="38" t="s">
        <v>1465</v>
      </c>
      <c r="T40" s="35"/>
      <c r="U40" s="117" t="s">
        <v>1566</v>
      </c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5" t="s">
        <v>336</v>
      </c>
      <c r="AV40" s="386">
        <v>0.965</v>
      </c>
      <c r="AW40" s="387"/>
      <c r="AX40" s="116"/>
      <c r="AY40" s="31"/>
      <c r="AZ40" s="68"/>
      <c r="BA40" s="50">
        <f>ROUND(ROUND(Q40*AV40,0)*AY13,0)</f>
        <v>324</v>
      </c>
      <c r="BB40" s="51"/>
    </row>
    <row r="41" spans="1:54" s="32" customFormat="1" ht="16.5" customHeight="1">
      <c r="A41" s="41">
        <v>33</v>
      </c>
      <c r="B41" s="42">
        <v>8371</v>
      </c>
      <c r="C41" s="43" t="s">
        <v>263</v>
      </c>
      <c r="D41" s="382"/>
      <c r="E41" s="383"/>
      <c r="F41" s="383"/>
      <c r="G41" s="383"/>
      <c r="H41" s="383"/>
      <c r="I41" s="384"/>
      <c r="J41" s="60" t="s">
        <v>843</v>
      </c>
      <c r="K41" s="55"/>
      <c r="L41" s="31"/>
      <c r="M41" s="31"/>
      <c r="N41" s="31"/>
      <c r="O41" s="31"/>
      <c r="P41" s="31"/>
      <c r="Q41" s="56"/>
      <c r="R41" s="56"/>
      <c r="S41" s="55"/>
      <c r="T41" s="55"/>
      <c r="U41" s="47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26"/>
      <c r="AV41" s="26"/>
      <c r="AW41" s="49"/>
      <c r="AX41" s="116"/>
      <c r="AY41" s="31"/>
      <c r="AZ41" s="68"/>
      <c r="BA41" s="50">
        <f>ROUND(Q42*AY13,0)</f>
        <v>321</v>
      </c>
      <c r="BB41" s="51"/>
    </row>
    <row r="42" spans="1:54" s="32" customFormat="1" ht="16.5" customHeight="1">
      <c r="A42" s="41">
        <v>33</v>
      </c>
      <c r="B42" s="42">
        <v>8372</v>
      </c>
      <c r="C42" s="43" t="s">
        <v>264</v>
      </c>
      <c r="D42" s="379"/>
      <c r="E42" s="380"/>
      <c r="F42" s="380"/>
      <c r="G42" s="380"/>
      <c r="H42" s="380"/>
      <c r="I42" s="381"/>
      <c r="J42" s="62"/>
      <c r="K42" s="38"/>
      <c r="L42" s="37"/>
      <c r="M42" s="37"/>
      <c r="N42" s="37"/>
      <c r="O42" s="37"/>
      <c r="P42" s="37"/>
      <c r="Q42" s="385">
        <v>458</v>
      </c>
      <c r="R42" s="385"/>
      <c r="S42" s="38" t="s">
        <v>1465</v>
      </c>
      <c r="T42" s="35"/>
      <c r="U42" s="117" t="s">
        <v>1566</v>
      </c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5" t="s">
        <v>336</v>
      </c>
      <c r="AV42" s="386">
        <v>0.965</v>
      </c>
      <c r="AW42" s="387"/>
      <c r="AX42" s="36"/>
      <c r="AY42" s="37"/>
      <c r="AZ42" s="69"/>
      <c r="BA42" s="76">
        <f>ROUND(ROUND(Q42*AV42,0)*AY13,0)</f>
        <v>309</v>
      </c>
      <c r="BB42" s="81"/>
    </row>
    <row r="43" ht="16.5" customHeight="1">
      <c r="AX43" s="11"/>
    </row>
  </sheetData>
  <sheetProtection password="CB5D" sheet="1" objects="1" scenarios="1"/>
  <mergeCells count="41">
    <mergeCell ref="Q42:R42"/>
    <mergeCell ref="AV42:AW42"/>
    <mergeCell ref="Q38:R38"/>
    <mergeCell ref="AV38:AW38"/>
    <mergeCell ref="Q40:R40"/>
    <mergeCell ref="AV40:AW40"/>
    <mergeCell ref="AV28:AW28"/>
    <mergeCell ref="D29:I42"/>
    <mergeCell ref="Q30:R30"/>
    <mergeCell ref="AV30:AW30"/>
    <mergeCell ref="Q32:R32"/>
    <mergeCell ref="AV32:AW32"/>
    <mergeCell ref="Q34:R34"/>
    <mergeCell ref="AV34:AW34"/>
    <mergeCell ref="Q36:R36"/>
    <mergeCell ref="AV36:AW36"/>
    <mergeCell ref="AV22:AW22"/>
    <mergeCell ref="Q24:R24"/>
    <mergeCell ref="AV24:AW24"/>
    <mergeCell ref="Q26:R26"/>
    <mergeCell ref="AV26:AW26"/>
    <mergeCell ref="AV14:AW14"/>
    <mergeCell ref="D15:I28"/>
    <mergeCell ref="Q16:R16"/>
    <mergeCell ref="Q22:R22"/>
    <mergeCell ref="Q28:R28"/>
    <mergeCell ref="AV16:AW16"/>
    <mergeCell ref="Q18:R18"/>
    <mergeCell ref="AV18:AW18"/>
    <mergeCell ref="Q20:R20"/>
    <mergeCell ref="AV20:AW20"/>
    <mergeCell ref="D7:I14"/>
    <mergeCell ref="AV8:AW8"/>
    <mergeCell ref="Q8:R8"/>
    <mergeCell ref="AY13:AZ13"/>
    <mergeCell ref="AX9:AZ12"/>
    <mergeCell ref="Q14:R14"/>
    <mergeCell ref="Q12:R12"/>
    <mergeCell ref="Q10:R10"/>
    <mergeCell ref="AV10:AW10"/>
    <mergeCell ref="AV12:AW12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&amp;R&amp;9難聴幼児通園</oddHeader>
    <oddFooter>&amp;C&amp;14&amp;P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9"/>
  </sheetPr>
  <dimension ref="A1:BD27"/>
  <sheetViews>
    <sheetView zoomScaleSheetLayoutView="75" workbookViewId="0" topLeftCell="D1">
      <selection activeCell="BC17" sqref="BC17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6" width="2.375" style="19" customWidth="1"/>
    <col min="17" max="20" width="2.375" style="11" customWidth="1"/>
    <col min="21" max="51" width="2.375" style="20" customWidth="1"/>
    <col min="52" max="53" width="2.375" style="11" customWidth="1"/>
    <col min="54" max="55" width="8.625" style="11" customWidth="1"/>
    <col min="56" max="56" width="2.75390625" style="11" customWidth="1"/>
    <col min="57" max="16384" width="9.00390625" style="11" customWidth="1"/>
  </cols>
  <sheetData>
    <row r="1" ht="16.5" customHeight="1">
      <c r="A1" s="18"/>
    </row>
    <row r="2" ht="16.5" customHeight="1">
      <c r="A2" s="18" t="s">
        <v>1785</v>
      </c>
    </row>
    <row r="3" ht="16.5" customHeight="1">
      <c r="A3" s="18"/>
    </row>
    <row r="4" spans="1:2" ht="16.5" customHeight="1">
      <c r="A4" s="18"/>
      <c r="B4" s="21"/>
    </row>
    <row r="5" spans="1:56" s="32" customFormat="1" ht="16.5" customHeight="1">
      <c r="A5" s="22" t="s">
        <v>1255</v>
      </c>
      <c r="B5" s="23"/>
      <c r="C5" s="24" t="s">
        <v>1453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6"/>
      <c r="R5" s="26"/>
      <c r="S5" s="26"/>
      <c r="T5" s="28"/>
      <c r="U5" s="29"/>
      <c r="V5" s="29"/>
      <c r="W5" s="29"/>
      <c r="X5" s="29"/>
      <c r="Y5" s="29"/>
      <c r="Z5" s="29"/>
      <c r="AA5" s="29"/>
      <c r="AB5" s="92" t="s">
        <v>1252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30" t="s">
        <v>1454</v>
      </c>
      <c r="BC5" s="30" t="s">
        <v>1455</v>
      </c>
      <c r="BD5" s="31"/>
    </row>
    <row r="6" spans="1:56" s="32" customFormat="1" ht="16.5" customHeight="1">
      <c r="A6" s="33" t="s">
        <v>1456</v>
      </c>
      <c r="B6" s="34" t="s">
        <v>1457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7"/>
      <c r="R6" s="37"/>
      <c r="S6" s="37"/>
      <c r="T6" s="37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40" t="s">
        <v>1458</v>
      </c>
      <c r="BC6" s="40" t="s">
        <v>1459</v>
      </c>
      <c r="BD6" s="31"/>
    </row>
    <row r="7" spans="1:55" s="32" customFormat="1" ht="16.5" customHeight="1">
      <c r="A7" s="41">
        <v>41</v>
      </c>
      <c r="B7" s="42">
        <v>1111</v>
      </c>
      <c r="C7" s="43" t="s">
        <v>1786</v>
      </c>
      <c r="D7" s="129" t="s">
        <v>493</v>
      </c>
      <c r="E7" s="130"/>
      <c r="F7" s="130"/>
      <c r="G7" s="130"/>
      <c r="H7" s="130"/>
      <c r="I7" s="130"/>
      <c r="J7" s="130"/>
      <c r="K7" s="27"/>
      <c r="L7" s="27"/>
      <c r="M7" s="27"/>
      <c r="N7" s="27"/>
      <c r="O7" s="27"/>
      <c r="P7" s="27"/>
      <c r="Q7" s="27"/>
      <c r="R7" s="46"/>
      <c r="S7" s="47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26"/>
      <c r="AZ7" s="26"/>
      <c r="BA7" s="49"/>
      <c r="BB7" s="50">
        <f>ROUND(O8,0)</f>
        <v>148</v>
      </c>
      <c r="BC7" s="51" t="s">
        <v>1463</v>
      </c>
    </row>
    <row r="8" spans="1:55" s="32" customFormat="1" ht="16.5" customHeight="1">
      <c r="A8" s="41">
        <v>41</v>
      </c>
      <c r="B8" s="42">
        <v>1112</v>
      </c>
      <c r="C8" s="43" t="s">
        <v>1787</v>
      </c>
      <c r="D8" s="127"/>
      <c r="E8" s="131"/>
      <c r="F8" s="131"/>
      <c r="G8" s="131"/>
      <c r="H8" s="131"/>
      <c r="I8" s="131"/>
      <c r="J8" s="131"/>
      <c r="K8" s="31"/>
      <c r="L8" s="31"/>
      <c r="M8" s="55"/>
      <c r="N8" s="55"/>
      <c r="O8" s="388">
        <v>148</v>
      </c>
      <c r="P8" s="388"/>
      <c r="Q8" s="55" t="s">
        <v>1465</v>
      </c>
      <c r="R8" s="55"/>
      <c r="S8" s="149" t="s">
        <v>492</v>
      </c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9" t="s">
        <v>336</v>
      </c>
      <c r="AZ8" s="372">
        <v>0.965</v>
      </c>
      <c r="BA8" s="373"/>
      <c r="BB8" s="50">
        <f>ROUND(O8*AZ8,0)</f>
        <v>143</v>
      </c>
      <c r="BC8" s="51"/>
    </row>
    <row r="9" spans="1:55" s="32" customFormat="1" ht="16.5" customHeight="1">
      <c r="A9" s="41">
        <v>41</v>
      </c>
      <c r="B9" s="42">
        <v>5330</v>
      </c>
      <c r="C9" s="43" t="s">
        <v>1788</v>
      </c>
      <c r="D9" s="132" t="s">
        <v>1789</v>
      </c>
      <c r="E9" s="128"/>
      <c r="F9" s="128"/>
      <c r="G9" s="128"/>
      <c r="H9" s="128"/>
      <c r="I9" s="128"/>
      <c r="J9" s="128"/>
      <c r="K9" s="72"/>
      <c r="L9" s="72"/>
      <c r="M9" s="73"/>
      <c r="N9" s="73"/>
      <c r="O9" s="72"/>
      <c r="P9" s="72"/>
      <c r="Q9" s="72"/>
      <c r="R9" s="72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439">
        <v>70</v>
      </c>
      <c r="AW9" s="439"/>
      <c r="AX9" s="78" t="s">
        <v>1841</v>
      </c>
      <c r="AY9" s="78"/>
      <c r="AZ9" s="73"/>
      <c r="BA9" s="79"/>
      <c r="BB9" s="76">
        <f aca="true" t="shared" si="0" ref="BB9:BB14">ROUND(AV9,0)</f>
        <v>70</v>
      </c>
      <c r="BC9" s="51"/>
    </row>
    <row r="10" spans="1:55" s="32" customFormat="1" ht="16.5" customHeight="1">
      <c r="A10" s="41">
        <v>41</v>
      </c>
      <c r="B10" s="42">
        <v>5320</v>
      </c>
      <c r="C10" s="43" t="s">
        <v>1790</v>
      </c>
      <c r="D10" s="132" t="s">
        <v>1791</v>
      </c>
      <c r="E10" s="128"/>
      <c r="F10" s="128"/>
      <c r="G10" s="128"/>
      <c r="H10" s="128"/>
      <c r="I10" s="128"/>
      <c r="J10" s="128"/>
      <c r="K10" s="72"/>
      <c r="L10" s="72"/>
      <c r="M10" s="73"/>
      <c r="N10" s="73"/>
      <c r="O10" s="72"/>
      <c r="P10" s="72"/>
      <c r="Q10" s="72"/>
      <c r="R10" s="72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439">
        <v>198</v>
      </c>
      <c r="AW10" s="439"/>
      <c r="AX10" s="78" t="s">
        <v>1841</v>
      </c>
      <c r="AY10" s="78"/>
      <c r="AZ10" s="73"/>
      <c r="BA10" s="79"/>
      <c r="BB10" s="76">
        <f t="shared" si="0"/>
        <v>198</v>
      </c>
      <c r="BC10" s="51"/>
    </row>
    <row r="11" spans="1:55" s="32" customFormat="1" ht="16.5" customHeight="1">
      <c r="A11" s="41">
        <v>41</v>
      </c>
      <c r="B11" s="42">
        <v>5110</v>
      </c>
      <c r="C11" s="43" t="s">
        <v>1792</v>
      </c>
      <c r="D11" s="132" t="s">
        <v>1793</v>
      </c>
      <c r="E11" s="128"/>
      <c r="F11" s="128"/>
      <c r="G11" s="128"/>
      <c r="H11" s="128"/>
      <c r="I11" s="128"/>
      <c r="J11" s="128"/>
      <c r="K11" s="72"/>
      <c r="L11" s="72"/>
      <c r="M11" s="73"/>
      <c r="N11" s="73"/>
      <c r="O11" s="72"/>
      <c r="P11" s="72"/>
      <c r="Q11" s="72"/>
      <c r="R11" s="72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439">
        <v>111</v>
      </c>
      <c r="AW11" s="439"/>
      <c r="AX11" s="78" t="s">
        <v>1841</v>
      </c>
      <c r="AY11" s="78"/>
      <c r="AZ11" s="73"/>
      <c r="BA11" s="79"/>
      <c r="BB11" s="76">
        <f t="shared" si="0"/>
        <v>111</v>
      </c>
      <c r="BC11" s="51"/>
    </row>
    <row r="12" spans="1:55" s="32" customFormat="1" ht="16.5" customHeight="1">
      <c r="A12" s="201">
        <v>41</v>
      </c>
      <c r="B12" s="201">
        <v>5490</v>
      </c>
      <c r="C12" s="169" t="s">
        <v>1737</v>
      </c>
      <c r="D12" s="247" t="s">
        <v>1079</v>
      </c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11"/>
      <c r="U12" s="204" t="s">
        <v>45</v>
      </c>
      <c r="V12" s="163"/>
      <c r="W12" s="163"/>
      <c r="X12" s="163"/>
      <c r="Y12" s="163"/>
      <c r="Z12" s="163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4"/>
      <c r="AN12" s="164"/>
      <c r="AO12" s="164"/>
      <c r="AP12" s="164"/>
      <c r="AQ12" s="164"/>
      <c r="AR12" s="164"/>
      <c r="AS12" s="164"/>
      <c r="AT12" s="164"/>
      <c r="AU12" s="164"/>
      <c r="AV12" s="354">
        <v>7</v>
      </c>
      <c r="AW12" s="354"/>
      <c r="AX12" s="184" t="s">
        <v>1841</v>
      </c>
      <c r="AY12" s="184"/>
      <c r="AZ12" s="163"/>
      <c r="BA12" s="221"/>
      <c r="BB12" s="182">
        <f t="shared" si="0"/>
        <v>7</v>
      </c>
      <c r="BC12" s="183"/>
    </row>
    <row r="13" spans="1:55" s="32" customFormat="1" ht="16.5" customHeight="1">
      <c r="A13" s="201">
        <v>41</v>
      </c>
      <c r="B13" s="201">
        <v>5491</v>
      </c>
      <c r="C13" s="169" t="s">
        <v>1738</v>
      </c>
      <c r="D13" s="203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85"/>
      <c r="U13" s="204" t="s">
        <v>1075</v>
      </c>
      <c r="V13" s="163"/>
      <c r="W13" s="163"/>
      <c r="X13" s="163"/>
      <c r="Y13" s="163"/>
      <c r="Z13" s="163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4"/>
      <c r="AN13" s="164"/>
      <c r="AO13" s="164"/>
      <c r="AP13" s="164"/>
      <c r="AQ13" s="164"/>
      <c r="AR13" s="164"/>
      <c r="AS13" s="164"/>
      <c r="AT13" s="164"/>
      <c r="AU13" s="164"/>
      <c r="AV13" s="354">
        <v>4</v>
      </c>
      <c r="AW13" s="354"/>
      <c r="AX13" s="184" t="s">
        <v>1841</v>
      </c>
      <c r="AY13" s="184"/>
      <c r="AZ13" s="163"/>
      <c r="BA13" s="221"/>
      <c r="BB13" s="182">
        <f t="shared" si="0"/>
        <v>4</v>
      </c>
      <c r="BC13" s="183"/>
    </row>
    <row r="14" spans="1:55" s="32" customFormat="1" ht="16.5" customHeight="1">
      <c r="A14" s="201">
        <v>41</v>
      </c>
      <c r="B14" s="201">
        <v>5480</v>
      </c>
      <c r="C14" s="169" t="s">
        <v>445</v>
      </c>
      <c r="D14" s="204" t="s">
        <v>446</v>
      </c>
      <c r="E14" s="205"/>
      <c r="F14" s="205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4"/>
      <c r="AN14" s="164"/>
      <c r="AO14" s="164"/>
      <c r="AP14" s="164"/>
      <c r="AQ14" s="164"/>
      <c r="AR14" s="164"/>
      <c r="AS14" s="164"/>
      <c r="AT14" s="164"/>
      <c r="AU14" s="164"/>
      <c r="AV14" s="354">
        <v>500</v>
      </c>
      <c r="AW14" s="354"/>
      <c r="AX14" s="184" t="s">
        <v>1841</v>
      </c>
      <c r="AY14" s="184"/>
      <c r="AZ14" s="163"/>
      <c r="BA14" s="221"/>
      <c r="BB14" s="182">
        <f t="shared" si="0"/>
        <v>500</v>
      </c>
      <c r="BC14" s="227" t="s">
        <v>442</v>
      </c>
    </row>
    <row r="15" spans="1:55" s="32" customFormat="1" ht="16.5" customHeight="1">
      <c r="A15" s="41">
        <v>41</v>
      </c>
      <c r="B15" s="42">
        <v>9990</v>
      </c>
      <c r="C15" s="43" t="s">
        <v>1744</v>
      </c>
      <c r="D15" s="100" t="s">
        <v>779</v>
      </c>
      <c r="E15" s="101"/>
      <c r="F15" s="101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2"/>
      <c r="AN15" s="72"/>
      <c r="AO15" s="72"/>
      <c r="AP15" s="72"/>
      <c r="AQ15" s="72"/>
      <c r="AR15" s="72"/>
      <c r="AS15" s="72"/>
      <c r="AT15" s="72"/>
      <c r="AU15" s="72"/>
      <c r="AV15" s="439"/>
      <c r="AW15" s="439"/>
      <c r="AX15" s="78" t="s">
        <v>1841</v>
      </c>
      <c r="AY15" s="78"/>
      <c r="AZ15" s="73"/>
      <c r="BA15" s="79"/>
      <c r="BB15" s="76"/>
      <c r="BC15" s="106" t="s">
        <v>1463</v>
      </c>
    </row>
    <row r="16" spans="1:55" s="32" customFormat="1" ht="16.5" customHeight="1">
      <c r="A16" s="83"/>
      <c r="B16" s="83"/>
      <c r="C16" s="55"/>
      <c r="D16" s="121"/>
      <c r="E16" s="95"/>
      <c r="F16" s="9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31"/>
      <c r="AN16" s="31"/>
      <c r="AO16" s="31"/>
      <c r="AP16" s="31"/>
      <c r="AQ16" s="31"/>
      <c r="AR16" s="31"/>
      <c r="AS16" s="31"/>
      <c r="AT16" s="31"/>
      <c r="AU16" s="31"/>
      <c r="AV16" s="56"/>
      <c r="AW16" s="56"/>
      <c r="AX16" s="91"/>
      <c r="AY16" s="91"/>
      <c r="AZ16" s="55"/>
      <c r="BA16" s="55"/>
      <c r="BB16" s="86"/>
      <c r="BC16" s="95"/>
    </row>
    <row r="17" spans="1:51" ht="16.5" customHeight="1">
      <c r="A17" s="18"/>
      <c r="B17" s="18" t="s">
        <v>333</v>
      </c>
      <c r="N17" s="11"/>
      <c r="O17" s="11"/>
      <c r="P17" s="11"/>
      <c r="R17" s="20"/>
      <c r="S17" s="20"/>
      <c r="T17" s="20"/>
      <c r="AW17" s="11"/>
      <c r="AX17" s="11"/>
      <c r="AY17" s="11"/>
    </row>
    <row r="18" spans="1:56" s="32" customFormat="1" ht="16.5" customHeight="1">
      <c r="A18" s="22" t="s">
        <v>1255</v>
      </c>
      <c r="B18" s="23"/>
      <c r="C18" s="24" t="s">
        <v>1453</v>
      </c>
      <c r="D18" s="25"/>
      <c r="E18" s="26"/>
      <c r="F18" s="26"/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6"/>
      <c r="R18" s="26"/>
      <c r="S18" s="26"/>
      <c r="T18" s="28"/>
      <c r="U18" s="29"/>
      <c r="V18" s="29"/>
      <c r="W18" s="29"/>
      <c r="X18" s="29"/>
      <c r="Y18" s="29"/>
      <c r="Z18" s="29"/>
      <c r="AA18" s="29"/>
      <c r="AB18" s="92" t="s">
        <v>1252</v>
      </c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6"/>
      <c r="AX18" s="26"/>
      <c r="AY18" s="26"/>
      <c r="AZ18" s="26"/>
      <c r="BA18" s="26"/>
      <c r="BB18" s="30" t="s">
        <v>1454</v>
      </c>
      <c r="BC18" s="30" t="s">
        <v>1455</v>
      </c>
      <c r="BD18" s="31"/>
    </row>
    <row r="19" spans="1:56" s="32" customFormat="1" ht="16.5" customHeight="1">
      <c r="A19" s="33" t="s">
        <v>1456</v>
      </c>
      <c r="B19" s="34" t="s">
        <v>1457</v>
      </c>
      <c r="C19" s="35"/>
      <c r="D19" s="36"/>
      <c r="E19" s="37"/>
      <c r="F19" s="37"/>
      <c r="G19" s="37"/>
      <c r="H19" s="38"/>
      <c r="I19" s="38"/>
      <c r="J19" s="38"/>
      <c r="K19" s="38"/>
      <c r="L19" s="38"/>
      <c r="M19" s="38"/>
      <c r="N19" s="37"/>
      <c r="O19" s="37"/>
      <c r="P19" s="37"/>
      <c r="Q19" s="37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7"/>
      <c r="AX19" s="37"/>
      <c r="AY19" s="37"/>
      <c r="AZ19" s="37"/>
      <c r="BA19" s="37"/>
      <c r="BB19" s="40" t="s">
        <v>1458</v>
      </c>
      <c r="BC19" s="40" t="s">
        <v>1459</v>
      </c>
      <c r="BD19" s="31"/>
    </row>
    <row r="20" spans="1:55" s="32" customFormat="1" ht="16.5" customHeight="1">
      <c r="A20" s="41">
        <v>41</v>
      </c>
      <c r="B20" s="42">
        <v>8111</v>
      </c>
      <c r="C20" s="43" t="s">
        <v>1794</v>
      </c>
      <c r="D20" s="129" t="s">
        <v>493</v>
      </c>
      <c r="E20" s="130"/>
      <c r="F20" s="130"/>
      <c r="G20" s="130"/>
      <c r="H20" s="130"/>
      <c r="I20" s="130"/>
      <c r="J20" s="130"/>
      <c r="K20" s="27"/>
      <c r="L20" s="27"/>
      <c r="M20" s="27"/>
      <c r="N20" s="27"/>
      <c r="Q20" s="48"/>
      <c r="R20" s="46"/>
      <c r="S20" s="47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150"/>
      <c r="AR20" s="151" t="s">
        <v>1796</v>
      </c>
      <c r="AS20" s="48"/>
      <c r="AT20" s="48"/>
      <c r="AU20" s="48"/>
      <c r="AV20" s="26"/>
      <c r="AW20" s="26"/>
      <c r="AX20" s="26"/>
      <c r="AY20" s="26"/>
      <c r="AZ20" s="26"/>
      <c r="BA20" s="49"/>
      <c r="BB20" s="50">
        <f>ROUND(O21*AZ21,0)</f>
        <v>104</v>
      </c>
      <c r="BC20" s="51" t="s">
        <v>1463</v>
      </c>
    </row>
    <row r="21" spans="1:55" s="32" customFormat="1" ht="16.5" customHeight="1">
      <c r="A21" s="41">
        <v>41</v>
      </c>
      <c r="B21" s="42">
        <v>8112</v>
      </c>
      <c r="C21" s="43" t="s">
        <v>1795</v>
      </c>
      <c r="D21" s="127"/>
      <c r="E21" s="131"/>
      <c r="F21" s="131"/>
      <c r="G21" s="131"/>
      <c r="H21" s="131"/>
      <c r="I21" s="131"/>
      <c r="J21" s="131"/>
      <c r="K21" s="37"/>
      <c r="L21" s="37"/>
      <c r="M21" s="37"/>
      <c r="N21" s="37"/>
      <c r="O21" s="385">
        <v>148</v>
      </c>
      <c r="P21" s="385"/>
      <c r="Q21" s="38" t="s">
        <v>1465</v>
      </c>
      <c r="R21" s="38"/>
      <c r="S21" s="152" t="s">
        <v>492</v>
      </c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5" t="s">
        <v>336</v>
      </c>
      <c r="AP21" s="386">
        <v>0.965</v>
      </c>
      <c r="AQ21" s="387"/>
      <c r="AR21" s="97" t="s">
        <v>1797</v>
      </c>
      <c r="AS21" s="74"/>
      <c r="AT21" s="74"/>
      <c r="AU21" s="74"/>
      <c r="AV21" s="37"/>
      <c r="AW21" s="37"/>
      <c r="AX21" s="37"/>
      <c r="AY21" s="123" t="s">
        <v>336</v>
      </c>
      <c r="AZ21" s="518">
        <v>0.7</v>
      </c>
      <c r="BA21" s="519"/>
      <c r="BB21" s="76">
        <f>ROUND(ROUND(O21*AP21,0)*AZ21,0)</f>
        <v>100</v>
      </c>
      <c r="BC21" s="81"/>
    </row>
    <row r="22" spans="1:55" s="32" customFormat="1" ht="16.5" customHeight="1">
      <c r="A22" s="83"/>
      <c r="B22" s="83"/>
      <c r="C22" s="55"/>
      <c r="D22" s="121"/>
      <c r="E22" s="95"/>
      <c r="F22" s="9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31"/>
      <c r="AN22" s="31"/>
      <c r="AO22" s="31"/>
      <c r="AP22" s="31"/>
      <c r="AQ22" s="31"/>
      <c r="AR22" s="31"/>
      <c r="AS22" s="31"/>
      <c r="AT22" s="31"/>
      <c r="AU22" s="31"/>
      <c r="AV22" s="56"/>
      <c r="AW22" s="56"/>
      <c r="AX22" s="91"/>
      <c r="AY22" s="91"/>
      <c r="AZ22" s="55"/>
      <c r="BA22" s="55"/>
      <c r="BB22" s="86"/>
      <c r="BC22" s="95"/>
    </row>
    <row r="23" spans="1:55" s="32" customFormat="1" ht="16.5" customHeight="1">
      <c r="A23" s="83"/>
      <c r="B23" s="83"/>
      <c r="C23" s="55"/>
      <c r="D23" s="55"/>
      <c r="E23" s="55"/>
      <c r="F23" s="55"/>
      <c r="G23" s="55"/>
      <c r="H23" s="55"/>
      <c r="I23" s="55"/>
      <c r="J23" s="55"/>
      <c r="L23" s="55"/>
      <c r="M23" s="55"/>
      <c r="N23" s="55"/>
      <c r="O23" s="55"/>
      <c r="P23" s="55"/>
      <c r="Q23" s="55"/>
      <c r="R23" s="55"/>
      <c r="S23" s="55"/>
      <c r="T23" s="5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55"/>
      <c r="BA23" s="55"/>
      <c r="BB23" s="86"/>
      <c r="BC23" s="31"/>
    </row>
    <row r="24" spans="1:55" s="32" customFormat="1" ht="16.5" customHeight="1">
      <c r="A24" s="83"/>
      <c r="B24" s="83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87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31"/>
      <c r="BA24" s="55"/>
      <c r="BB24" s="86"/>
      <c r="BC24" s="31"/>
    </row>
    <row r="25" spans="1:55" s="32" customFormat="1" ht="16.5" customHeight="1">
      <c r="A25" s="83"/>
      <c r="B25" s="83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85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90"/>
      <c r="AZ25" s="91"/>
      <c r="BA25" s="55"/>
      <c r="BB25" s="86"/>
      <c r="BC25" s="31"/>
    </row>
    <row r="26" spans="1:55" s="32" customFormat="1" ht="16.5" customHeight="1">
      <c r="A26" s="83"/>
      <c r="B26" s="83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56"/>
      <c r="AZ26" s="91"/>
      <c r="BA26" s="55"/>
      <c r="BB26" s="86"/>
      <c r="BC26" s="31"/>
    </row>
    <row r="27" spans="1:55" s="32" customFormat="1" ht="16.5" customHeight="1">
      <c r="A27" s="83"/>
      <c r="B27" s="83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56"/>
      <c r="AZ27" s="91"/>
      <c r="BA27" s="55"/>
      <c r="BB27" s="86"/>
      <c r="BC27" s="31"/>
    </row>
  </sheetData>
  <sheetProtection password="CB5D" sheet="1" objects="1" scenarios="1"/>
  <mergeCells count="12">
    <mergeCell ref="O8:P8"/>
    <mergeCell ref="AZ8:BA8"/>
    <mergeCell ref="AV13:AW13"/>
    <mergeCell ref="O21:P21"/>
    <mergeCell ref="AP21:AQ21"/>
    <mergeCell ref="AZ21:BA21"/>
    <mergeCell ref="AV9:AW9"/>
    <mergeCell ref="AV10:AW10"/>
    <mergeCell ref="AV11:AW11"/>
    <mergeCell ref="AV15:AW15"/>
    <mergeCell ref="AV14:AW14"/>
    <mergeCell ref="AV12:AW12"/>
  </mergeCells>
  <printOptions horizontalCentered="1"/>
  <pageMargins left="0.7874015748031497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&amp;R&amp;9肢体不自由児
（入所）</oddHeader>
    <oddFooter>&amp;C&amp;14&amp;P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9"/>
  </sheetPr>
  <dimension ref="A1:BD78"/>
  <sheetViews>
    <sheetView zoomScaleSheetLayoutView="75" workbookViewId="0" topLeftCell="D1">
      <selection activeCell="BC42" sqref="BC42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6" width="2.375" style="19" customWidth="1"/>
    <col min="17" max="20" width="2.375" style="11" customWidth="1"/>
    <col min="21" max="51" width="2.375" style="20" customWidth="1"/>
    <col min="52" max="53" width="2.375" style="11" customWidth="1"/>
    <col min="54" max="55" width="8.625" style="11" customWidth="1"/>
    <col min="56" max="56" width="2.75390625" style="11" customWidth="1"/>
    <col min="57" max="16384" width="9.00390625" style="11" customWidth="1"/>
  </cols>
  <sheetData>
    <row r="1" ht="16.5" customHeight="1">
      <c r="A1" s="18"/>
    </row>
    <row r="2" ht="16.5" customHeight="1">
      <c r="A2" s="18" t="s">
        <v>1798</v>
      </c>
    </row>
    <row r="3" ht="16.5" customHeight="1">
      <c r="A3" s="18"/>
    </row>
    <row r="4" spans="1:2" ht="16.5" customHeight="1">
      <c r="A4" s="18"/>
      <c r="B4" s="21"/>
    </row>
    <row r="5" spans="1:56" s="32" customFormat="1" ht="16.5" customHeight="1">
      <c r="A5" s="22" t="s">
        <v>1255</v>
      </c>
      <c r="B5" s="23"/>
      <c r="C5" s="24" t="s">
        <v>1453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6"/>
      <c r="R5" s="26"/>
      <c r="S5" s="26"/>
      <c r="T5" s="28"/>
      <c r="U5" s="29"/>
      <c r="V5" s="29"/>
      <c r="W5" s="29"/>
      <c r="X5" s="29"/>
      <c r="Y5" s="29"/>
      <c r="Z5" s="29"/>
      <c r="AA5" s="29"/>
      <c r="AB5" s="92" t="s">
        <v>1252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30" t="s">
        <v>1454</v>
      </c>
      <c r="BC5" s="30" t="s">
        <v>1455</v>
      </c>
      <c r="BD5" s="31"/>
    </row>
    <row r="6" spans="1:56" s="32" customFormat="1" ht="16.5" customHeight="1">
      <c r="A6" s="33" t="s">
        <v>1456</v>
      </c>
      <c r="B6" s="34" t="s">
        <v>1457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7"/>
      <c r="R6" s="37"/>
      <c r="S6" s="37"/>
      <c r="T6" s="37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40" t="s">
        <v>1458</v>
      </c>
      <c r="BC6" s="40" t="s">
        <v>1459</v>
      </c>
      <c r="BD6" s="31"/>
    </row>
    <row r="7" spans="1:55" s="32" customFormat="1" ht="16.5" customHeight="1">
      <c r="A7" s="41">
        <v>42</v>
      </c>
      <c r="B7" s="42">
        <v>1111</v>
      </c>
      <c r="C7" s="43" t="s">
        <v>913</v>
      </c>
      <c r="D7" s="129" t="s">
        <v>962</v>
      </c>
      <c r="E7" s="130"/>
      <c r="F7" s="130"/>
      <c r="G7" s="130"/>
      <c r="H7" s="130"/>
      <c r="I7" s="130"/>
      <c r="J7" s="130"/>
      <c r="K7" s="27"/>
      <c r="L7" s="27"/>
      <c r="M7" s="27"/>
      <c r="N7" s="27"/>
      <c r="O7" s="27"/>
      <c r="P7" s="27"/>
      <c r="Q7" s="26"/>
      <c r="R7" s="102"/>
      <c r="S7" s="47"/>
      <c r="T7" s="72"/>
      <c r="U7" s="72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26"/>
      <c r="AZ7" s="26"/>
      <c r="BA7" s="49"/>
      <c r="BB7" s="50">
        <f>ROUND(O8,0)</f>
        <v>332</v>
      </c>
      <c r="BC7" s="51" t="s">
        <v>1532</v>
      </c>
    </row>
    <row r="8" spans="1:55" s="32" customFormat="1" ht="16.5" customHeight="1">
      <c r="A8" s="41">
        <v>42</v>
      </c>
      <c r="B8" s="42">
        <v>1112</v>
      </c>
      <c r="C8" s="43" t="s">
        <v>1799</v>
      </c>
      <c r="D8" s="127"/>
      <c r="E8" s="131"/>
      <c r="F8" s="131"/>
      <c r="G8" s="131"/>
      <c r="H8" s="131"/>
      <c r="I8" s="131"/>
      <c r="J8" s="131"/>
      <c r="K8" s="37"/>
      <c r="L8" s="37"/>
      <c r="M8" s="38"/>
      <c r="N8" s="38"/>
      <c r="O8" s="385">
        <v>332</v>
      </c>
      <c r="P8" s="385"/>
      <c r="Q8" s="38" t="s">
        <v>1465</v>
      </c>
      <c r="R8" s="74"/>
      <c r="S8" s="152" t="s">
        <v>492</v>
      </c>
      <c r="T8" s="72"/>
      <c r="U8" s="72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5" t="s">
        <v>336</v>
      </c>
      <c r="AZ8" s="386">
        <v>0.965</v>
      </c>
      <c r="BA8" s="387"/>
      <c r="BB8" s="76">
        <f>ROUND(O8*AZ8,0)</f>
        <v>320</v>
      </c>
      <c r="BC8" s="51"/>
    </row>
    <row r="9" spans="1:55" s="32" customFormat="1" ht="16.5" customHeight="1">
      <c r="A9" s="41">
        <v>42</v>
      </c>
      <c r="B9" s="42">
        <v>1211</v>
      </c>
      <c r="C9" s="43" t="s">
        <v>1552</v>
      </c>
      <c r="D9" s="376" t="s">
        <v>1612</v>
      </c>
      <c r="E9" s="377"/>
      <c r="F9" s="378"/>
      <c r="G9" s="60" t="s">
        <v>41</v>
      </c>
      <c r="H9" s="153"/>
      <c r="I9" s="153"/>
      <c r="J9" s="26"/>
      <c r="K9" s="55"/>
      <c r="L9" s="31"/>
      <c r="M9" s="31"/>
      <c r="N9" s="31"/>
      <c r="O9" s="56"/>
      <c r="P9" s="56"/>
      <c r="Q9" s="55"/>
      <c r="R9" s="55"/>
      <c r="S9" s="47"/>
      <c r="T9" s="72"/>
      <c r="U9" s="72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72"/>
      <c r="AW9" s="72"/>
      <c r="AX9" s="72"/>
      <c r="AY9" s="26"/>
      <c r="AZ9" s="26"/>
      <c r="BA9" s="49"/>
      <c r="BB9" s="50">
        <f>ROUND(O10,0)</f>
        <v>696</v>
      </c>
      <c r="BC9" s="51"/>
    </row>
    <row r="10" spans="1:55" s="32" customFormat="1" ht="16.5" customHeight="1">
      <c r="A10" s="41">
        <v>42</v>
      </c>
      <c r="B10" s="42">
        <v>1212</v>
      </c>
      <c r="C10" s="43" t="s">
        <v>1800</v>
      </c>
      <c r="D10" s="382"/>
      <c r="E10" s="383"/>
      <c r="F10" s="384"/>
      <c r="G10" s="62"/>
      <c r="H10" s="154"/>
      <c r="I10" s="154"/>
      <c r="J10" s="37"/>
      <c r="K10" s="38"/>
      <c r="L10" s="37"/>
      <c r="M10" s="37"/>
      <c r="N10" s="37"/>
      <c r="O10" s="385">
        <v>696</v>
      </c>
      <c r="P10" s="385"/>
      <c r="Q10" s="38" t="s">
        <v>1465</v>
      </c>
      <c r="R10" s="35"/>
      <c r="S10" s="152" t="s">
        <v>492</v>
      </c>
      <c r="T10" s="72"/>
      <c r="U10" s="72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72"/>
      <c r="AW10" s="72"/>
      <c r="AX10" s="72"/>
      <c r="AY10" s="65" t="s">
        <v>336</v>
      </c>
      <c r="AZ10" s="386">
        <v>0.965</v>
      </c>
      <c r="BA10" s="387"/>
      <c r="BB10" s="50">
        <f>ROUND(O10*AZ10,0)</f>
        <v>672</v>
      </c>
      <c r="BC10" s="51"/>
    </row>
    <row r="11" spans="1:55" s="32" customFormat="1" ht="16.5" customHeight="1">
      <c r="A11" s="41">
        <v>42</v>
      </c>
      <c r="B11" s="42">
        <v>1221</v>
      </c>
      <c r="C11" s="43" t="s">
        <v>1553</v>
      </c>
      <c r="D11" s="382"/>
      <c r="E11" s="383"/>
      <c r="F11" s="384"/>
      <c r="G11" s="60" t="s">
        <v>641</v>
      </c>
      <c r="H11" s="155"/>
      <c r="I11" s="156"/>
      <c r="J11" s="31"/>
      <c r="K11" s="55"/>
      <c r="L11" s="31"/>
      <c r="M11" s="31"/>
      <c r="N11" s="31"/>
      <c r="O11" s="56"/>
      <c r="P11" s="56"/>
      <c r="Q11" s="55"/>
      <c r="R11" s="55"/>
      <c r="S11" s="47"/>
      <c r="T11" s="72"/>
      <c r="U11" s="72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72"/>
      <c r="AW11" s="72"/>
      <c r="AX11" s="72"/>
      <c r="AY11" s="26"/>
      <c r="AZ11" s="26"/>
      <c r="BA11" s="49"/>
      <c r="BB11" s="50">
        <f>ROUND(O12,0)</f>
        <v>637</v>
      </c>
      <c r="BC11" s="51"/>
    </row>
    <row r="12" spans="1:55" s="32" customFormat="1" ht="16.5" customHeight="1">
      <c r="A12" s="41">
        <v>42</v>
      </c>
      <c r="B12" s="42">
        <v>1222</v>
      </c>
      <c r="C12" s="43" t="s">
        <v>227</v>
      </c>
      <c r="D12" s="382"/>
      <c r="E12" s="383"/>
      <c r="F12" s="384"/>
      <c r="G12" s="62"/>
      <c r="H12" s="154"/>
      <c r="I12" s="154"/>
      <c r="J12" s="37"/>
      <c r="K12" s="38"/>
      <c r="L12" s="37"/>
      <c r="M12" s="37"/>
      <c r="N12" s="37"/>
      <c r="O12" s="385">
        <v>637</v>
      </c>
      <c r="P12" s="385"/>
      <c r="Q12" s="38" t="s">
        <v>1465</v>
      </c>
      <c r="R12" s="35"/>
      <c r="S12" s="152" t="s">
        <v>492</v>
      </c>
      <c r="T12" s="72"/>
      <c r="U12" s="72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72"/>
      <c r="AW12" s="72"/>
      <c r="AX12" s="72"/>
      <c r="AY12" s="65" t="s">
        <v>336</v>
      </c>
      <c r="AZ12" s="386">
        <v>0.965</v>
      </c>
      <c r="BA12" s="387"/>
      <c r="BB12" s="50">
        <f>ROUND(O12*AZ12,0)</f>
        <v>615</v>
      </c>
      <c r="BC12" s="51"/>
    </row>
    <row r="13" spans="1:55" s="32" customFormat="1" ht="16.5" customHeight="1">
      <c r="A13" s="41">
        <v>42</v>
      </c>
      <c r="B13" s="42">
        <v>1231</v>
      </c>
      <c r="C13" s="43" t="s">
        <v>1554</v>
      </c>
      <c r="D13" s="382"/>
      <c r="E13" s="383"/>
      <c r="F13" s="384"/>
      <c r="G13" s="60" t="s">
        <v>643</v>
      </c>
      <c r="H13" s="155"/>
      <c r="I13" s="156"/>
      <c r="J13" s="31"/>
      <c r="K13" s="55"/>
      <c r="L13" s="31"/>
      <c r="M13" s="31"/>
      <c r="N13" s="31"/>
      <c r="O13" s="56"/>
      <c r="P13" s="56"/>
      <c r="Q13" s="55"/>
      <c r="R13" s="55"/>
      <c r="S13" s="47"/>
      <c r="T13" s="72"/>
      <c r="U13" s="72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72"/>
      <c r="AW13" s="72"/>
      <c r="AX13" s="72"/>
      <c r="AY13" s="26"/>
      <c r="AZ13" s="26"/>
      <c r="BA13" s="49"/>
      <c r="BB13" s="50">
        <f>ROUND(O14,0)</f>
        <v>578</v>
      </c>
      <c r="BC13" s="51"/>
    </row>
    <row r="14" spans="1:55" s="32" customFormat="1" ht="16.5" customHeight="1">
      <c r="A14" s="41">
        <v>42</v>
      </c>
      <c r="B14" s="42">
        <v>1232</v>
      </c>
      <c r="C14" s="43" t="s">
        <v>228</v>
      </c>
      <c r="D14" s="382"/>
      <c r="E14" s="383"/>
      <c r="F14" s="384"/>
      <c r="G14" s="62"/>
      <c r="H14" s="154"/>
      <c r="I14" s="154"/>
      <c r="J14" s="37"/>
      <c r="K14" s="38"/>
      <c r="L14" s="37"/>
      <c r="M14" s="37"/>
      <c r="N14" s="37"/>
      <c r="O14" s="385">
        <v>578</v>
      </c>
      <c r="P14" s="385"/>
      <c r="Q14" s="38" t="s">
        <v>1465</v>
      </c>
      <c r="R14" s="35"/>
      <c r="S14" s="152" t="s">
        <v>492</v>
      </c>
      <c r="T14" s="72"/>
      <c r="U14" s="72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72"/>
      <c r="AW14" s="72"/>
      <c r="AX14" s="72"/>
      <c r="AY14" s="65" t="s">
        <v>336</v>
      </c>
      <c r="AZ14" s="386">
        <v>0.965</v>
      </c>
      <c r="BA14" s="387"/>
      <c r="BB14" s="76">
        <f>ROUND(O14*AZ14,0)</f>
        <v>558</v>
      </c>
      <c r="BC14" s="51"/>
    </row>
    <row r="15" spans="1:55" s="32" customFormat="1" ht="16.5" customHeight="1">
      <c r="A15" s="41">
        <v>42</v>
      </c>
      <c r="B15" s="42">
        <v>1241</v>
      </c>
      <c r="C15" s="43" t="s">
        <v>1555</v>
      </c>
      <c r="D15" s="382"/>
      <c r="E15" s="383"/>
      <c r="F15" s="384"/>
      <c r="G15" s="60" t="s">
        <v>645</v>
      </c>
      <c r="H15" s="155"/>
      <c r="I15" s="156"/>
      <c r="J15" s="31"/>
      <c r="K15" s="55"/>
      <c r="L15" s="31"/>
      <c r="M15" s="31"/>
      <c r="N15" s="31"/>
      <c r="O15" s="56"/>
      <c r="P15" s="56"/>
      <c r="Q15" s="55"/>
      <c r="R15" s="55"/>
      <c r="S15" s="47"/>
      <c r="T15" s="72"/>
      <c r="U15" s="72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72"/>
      <c r="AW15" s="72"/>
      <c r="AX15" s="72"/>
      <c r="AY15" s="26"/>
      <c r="AZ15" s="26"/>
      <c r="BA15" s="49"/>
      <c r="BB15" s="50">
        <f>ROUND(O16,0)</f>
        <v>521</v>
      </c>
      <c r="BC15" s="51"/>
    </row>
    <row r="16" spans="1:55" s="32" customFormat="1" ht="16.5" customHeight="1">
      <c r="A16" s="41">
        <v>42</v>
      </c>
      <c r="B16" s="42">
        <v>1242</v>
      </c>
      <c r="C16" s="43" t="s">
        <v>229</v>
      </c>
      <c r="D16" s="382"/>
      <c r="E16" s="383"/>
      <c r="F16" s="384"/>
      <c r="G16" s="62"/>
      <c r="H16" s="154"/>
      <c r="I16" s="154"/>
      <c r="J16" s="37"/>
      <c r="K16" s="38"/>
      <c r="L16" s="37"/>
      <c r="M16" s="37"/>
      <c r="N16" s="37"/>
      <c r="O16" s="385">
        <v>521</v>
      </c>
      <c r="P16" s="385"/>
      <c r="Q16" s="38" t="s">
        <v>1465</v>
      </c>
      <c r="R16" s="35"/>
      <c r="S16" s="152" t="s">
        <v>492</v>
      </c>
      <c r="T16" s="72"/>
      <c r="U16" s="72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72"/>
      <c r="AW16" s="72"/>
      <c r="AX16" s="72"/>
      <c r="AY16" s="65" t="s">
        <v>336</v>
      </c>
      <c r="AZ16" s="386">
        <v>0.965</v>
      </c>
      <c r="BA16" s="387"/>
      <c r="BB16" s="50">
        <f>ROUND(O16*AZ16,0)</f>
        <v>503</v>
      </c>
      <c r="BC16" s="51"/>
    </row>
    <row r="17" spans="1:55" s="32" customFormat="1" ht="16.5" customHeight="1">
      <c r="A17" s="41">
        <v>42</v>
      </c>
      <c r="B17" s="42">
        <v>1251</v>
      </c>
      <c r="C17" s="43" t="s">
        <v>1556</v>
      </c>
      <c r="D17" s="382"/>
      <c r="E17" s="383"/>
      <c r="F17" s="384"/>
      <c r="G17" s="60" t="s">
        <v>490</v>
      </c>
      <c r="H17" s="155"/>
      <c r="I17" s="156"/>
      <c r="J17" s="31"/>
      <c r="K17" s="55"/>
      <c r="L17" s="31"/>
      <c r="M17" s="31"/>
      <c r="N17" s="31"/>
      <c r="O17" s="56"/>
      <c r="P17" s="56"/>
      <c r="Q17" s="55"/>
      <c r="R17" s="55"/>
      <c r="S17" s="47"/>
      <c r="T17" s="72"/>
      <c r="U17" s="72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72"/>
      <c r="AW17" s="72"/>
      <c r="AX17" s="72"/>
      <c r="AY17" s="26"/>
      <c r="AZ17" s="26"/>
      <c r="BA17" s="49"/>
      <c r="BB17" s="50">
        <f>ROUND(O18,0)</f>
        <v>500</v>
      </c>
      <c r="BC17" s="51"/>
    </row>
    <row r="18" spans="1:55" s="32" customFormat="1" ht="16.5" customHeight="1">
      <c r="A18" s="41">
        <v>42</v>
      </c>
      <c r="B18" s="42">
        <v>1252</v>
      </c>
      <c r="C18" s="43" t="s">
        <v>230</v>
      </c>
      <c r="D18" s="382"/>
      <c r="E18" s="383"/>
      <c r="F18" s="384"/>
      <c r="G18" s="62"/>
      <c r="H18" s="154"/>
      <c r="I18" s="154"/>
      <c r="J18" s="37"/>
      <c r="K18" s="38"/>
      <c r="L18" s="37"/>
      <c r="M18" s="37"/>
      <c r="N18" s="37"/>
      <c r="O18" s="385">
        <v>500</v>
      </c>
      <c r="P18" s="385"/>
      <c r="Q18" s="38" t="s">
        <v>1465</v>
      </c>
      <c r="R18" s="35"/>
      <c r="S18" s="152" t="s">
        <v>492</v>
      </c>
      <c r="T18" s="72"/>
      <c r="U18" s="72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72"/>
      <c r="AW18" s="72"/>
      <c r="AX18" s="72"/>
      <c r="AY18" s="65" t="s">
        <v>336</v>
      </c>
      <c r="AZ18" s="386">
        <v>0.965</v>
      </c>
      <c r="BA18" s="387"/>
      <c r="BB18" s="76">
        <f>ROUND(O18*AZ18,0)</f>
        <v>483</v>
      </c>
      <c r="BC18" s="51"/>
    </row>
    <row r="19" spans="1:55" s="32" customFormat="1" ht="16.5" customHeight="1">
      <c r="A19" s="41">
        <v>42</v>
      </c>
      <c r="B19" s="42">
        <v>1261</v>
      </c>
      <c r="C19" s="43" t="s">
        <v>1557</v>
      </c>
      <c r="D19" s="382"/>
      <c r="E19" s="383"/>
      <c r="F19" s="384"/>
      <c r="G19" s="60" t="s">
        <v>649</v>
      </c>
      <c r="H19" s="155"/>
      <c r="I19" s="156"/>
      <c r="J19" s="31"/>
      <c r="K19" s="55"/>
      <c r="L19" s="31"/>
      <c r="M19" s="31"/>
      <c r="N19" s="31"/>
      <c r="O19" s="56"/>
      <c r="P19" s="56"/>
      <c r="Q19" s="55"/>
      <c r="R19" s="55"/>
      <c r="S19" s="47"/>
      <c r="T19" s="72"/>
      <c r="U19" s="72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72"/>
      <c r="AW19" s="72"/>
      <c r="AX19" s="72"/>
      <c r="AY19" s="26"/>
      <c r="AZ19" s="26"/>
      <c r="BA19" s="49"/>
      <c r="BB19" s="50">
        <f>ROUND(O20,0)</f>
        <v>480</v>
      </c>
      <c r="BC19" s="51"/>
    </row>
    <row r="20" spans="1:55" s="32" customFormat="1" ht="16.5" customHeight="1">
      <c r="A20" s="41">
        <v>42</v>
      </c>
      <c r="B20" s="42">
        <v>1262</v>
      </c>
      <c r="C20" s="43" t="s">
        <v>231</v>
      </c>
      <c r="D20" s="382"/>
      <c r="E20" s="383"/>
      <c r="F20" s="384"/>
      <c r="G20" s="62"/>
      <c r="H20" s="154"/>
      <c r="I20" s="154"/>
      <c r="J20" s="37"/>
      <c r="K20" s="38"/>
      <c r="L20" s="37"/>
      <c r="M20" s="37"/>
      <c r="N20" s="37"/>
      <c r="O20" s="385">
        <v>480</v>
      </c>
      <c r="P20" s="385"/>
      <c r="Q20" s="38" t="s">
        <v>1465</v>
      </c>
      <c r="R20" s="35"/>
      <c r="S20" s="152" t="s">
        <v>492</v>
      </c>
      <c r="T20" s="72"/>
      <c r="U20" s="72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72"/>
      <c r="AW20" s="72"/>
      <c r="AX20" s="72"/>
      <c r="AY20" s="65" t="s">
        <v>336</v>
      </c>
      <c r="AZ20" s="386">
        <v>0.965</v>
      </c>
      <c r="BA20" s="387"/>
      <c r="BB20" s="50">
        <f>ROUND(O20*AZ20,0)</f>
        <v>463</v>
      </c>
      <c r="BC20" s="51"/>
    </row>
    <row r="21" spans="1:55" s="32" customFormat="1" ht="16.5" customHeight="1">
      <c r="A21" s="41">
        <v>42</v>
      </c>
      <c r="B21" s="42">
        <v>1271</v>
      </c>
      <c r="C21" s="43" t="s">
        <v>1558</v>
      </c>
      <c r="D21" s="382"/>
      <c r="E21" s="383"/>
      <c r="F21" s="384"/>
      <c r="G21" s="60" t="s">
        <v>491</v>
      </c>
      <c r="H21" s="155"/>
      <c r="I21" s="156"/>
      <c r="J21" s="31"/>
      <c r="K21" s="55"/>
      <c r="L21" s="31"/>
      <c r="M21" s="31"/>
      <c r="N21" s="31"/>
      <c r="O21" s="56"/>
      <c r="P21" s="56"/>
      <c r="Q21" s="55"/>
      <c r="R21" s="55"/>
      <c r="S21" s="47"/>
      <c r="T21" s="72"/>
      <c r="U21" s="72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72"/>
      <c r="AW21" s="72"/>
      <c r="AX21" s="72"/>
      <c r="AY21" s="26"/>
      <c r="AZ21" s="26"/>
      <c r="BA21" s="49"/>
      <c r="BB21" s="50">
        <f>ROUND(O22,0)</f>
        <v>458</v>
      </c>
      <c r="BC21" s="51"/>
    </row>
    <row r="22" spans="1:55" s="32" customFormat="1" ht="16.5" customHeight="1">
      <c r="A22" s="41">
        <v>42</v>
      </c>
      <c r="B22" s="42">
        <v>1272</v>
      </c>
      <c r="C22" s="43" t="s">
        <v>232</v>
      </c>
      <c r="D22" s="379"/>
      <c r="E22" s="380"/>
      <c r="F22" s="381"/>
      <c r="G22" s="62"/>
      <c r="H22" s="154"/>
      <c r="I22" s="154"/>
      <c r="J22" s="154"/>
      <c r="K22" s="154"/>
      <c r="L22" s="37"/>
      <c r="M22" s="37"/>
      <c r="N22" s="37"/>
      <c r="O22" s="385">
        <v>458</v>
      </c>
      <c r="P22" s="385"/>
      <c r="Q22" s="38" t="s">
        <v>1465</v>
      </c>
      <c r="R22" s="35"/>
      <c r="S22" s="152" t="s">
        <v>492</v>
      </c>
      <c r="T22" s="72"/>
      <c r="U22" s="72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72"/>
      <c r="AW22" s="72"/>
      <c r="AX22" s="72"/>
      <c r="AY22" s="65" t="s">
        <v>336</v>
      </c>
      <c r="AZ22" s="386">
        <v>0.965</v>
      </c>
      <c r="BA22" s="387"/>
      <c r="BB22" s="76">
        <f>ROUND(O22*AZ22,0)</f>
        <v>442</v>
      </c>
      <c r="BC22" s="51"/>
    </row>
    <row r="23" spans="1:55" s="32" customFormat="1" ht="16.5" customHeight="1">
      <c r="A23" s="201">
        <v>42</v>
      </c>
      <c r="B23" s="202">
        <v>1341</v>
      </c>
      <c r="C23" s="169" t="s">
        <v>1559</v>
      </c>
      <c r="D23" s="355" t="s">
        <v>15</v>
      </c>
      <c r="E23" s="356"/>
      <c r="F23" s="357"/>
      <c r="G23" s="229" t="s">
        <v>1172</v>
      </c>
      <c r="H23" s="253"/>
      <c r="I23" s="253"/>
      <c r="J23" s="253"/>
      <c r="K23" s="253"/>
      <c r="L23" s="213"/>
      <c r="M23" s="213"/>
      <c r="N23" s="213"/>
      <c r="O23" s="215"/>
      <c r="P23" s="215"/>
      <c r="Q23" s="212"/>
      <c r="R23" s="212"/>
      <c r="S23" s="254"/>
      <c r="T23" s="164"/>
      <c r="U23" s="164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164"/>
      <c r="AW23" s="164"/>
      <c r="AX23" s="164"/>
      <c r="AY23" s="239"/>
      <c r="AZ23" s="240"/>
      <c r="BA23" s="241"/>
      <c r="BB23" s="218">
        <f>ROUND(O24,0)</f>
        <v>1216</v>
      </c>
      <c r="BC23" s="183"/>
    </row>
    <row r="24" spans="1:55" s="32" customFormat="1" ht="16.5" customHeight="1">
      <c r="A24" s="201">
        <v>42</v>
      </c>
      <c r="B24" s="202">
        <v>1342</v>
      </c>
      <c r="C24" s="169" t="s">
        <v>233</v>
      </c>
      <c r="D24" s="358"/>
      <c r="E24" s="359"/>
      <c r="F24" s="360"/>
      <c r="G24" s="203"/>
      <c r="H24" s="255"/>
      <c r="I24" s="255"/>
      <c r="J24" s="255"/>
      <c r="K24" s="255"/>
      <c r="L24" s="168"/>
      <c r="M24" s="168"/>
      <c r="N24" s="168"/>
      <c r="O24" s="409">
        <v>1216</v>
      </c>
      <c r="P24" s="409"/>
      <c r="Q24" s="165" t="s">
        <v>1465</v>
      </c>
      <c r="R24" s="185"/>
      <c r="S24" s="256" t="s">
        <v>492</v>
      </c>
      <c r="T24" s="164"/>
      <c r="U24" s="164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4"/>
      <c r="AW24" s="164"/>
      <c r="AX24" s="164"/>
      <c r="AY24" s="228" t="s">
        <v>336</v>
      </c>
      <c r="AZ24" s="468">
        <v>0.965</v>
      </c>
      <c r="BA24" s="469"/>
      <c r="BB24" s="218">
        <f>ROUND(O24*AZ24,0)</f>
        <v>1173</v>
      </c>
      <c r="BC24" s="183"/>
    </row>
    <row r="25" spans="1:55" s="32" customFormat="1" ht="16.5" customHeight="1">
      <c r="A25" s="41">
        <v>42</v>
      </c>
      <c r="B25" s="42">
        <v>1311</v>
      </c>
      <c r="C25" s="43" t="s">
        <v>834</v>
      </c>
      <c r="D25" s="358"/>
      <c r="E25" s="359"/>
      <c r="F25" s="360"/>
      <c r="G25" s="60" t="s">
        <v>1173</v>
      </c>
      <c r="H25" s="156"/>
      <c r="I25" s="156"/>
      <c r="J25" s="31"/>
      <c r="K25" s="55"/>
      <c r="L25" s="31"/>
      <c r="M25" s="31"/>
      <c r="N25" s="31"/>
      <c r="O25" s="56"/>
      <c r="P25" s="56"/>
      <c r="Q25" s="55"/>
      <c r="R25" s="55"/>
      <c r="S25" s="47"/>
      <c r="T25" s="72"/>
      <c r="U25" s="72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72"/>
      <c r="AW25" s="72"/>
      <c r="AX25" s="72"/>
      <c r="AY25" s="26"/>
      <c r="AZ25" s="26"/>
      <c r="BA25" s="49"/>
      <c r="BB25" s="50">
        <f>ROUND(O26,0)</f>
        <v>1070</v>
      </c>
      <c r="BC25" s="51"/>
    </row>
    <row r="26" spans="1:55" s="32" customFormat="1" ht="16.5" customHeight="1">
      <c r="A26" s="41">
        <v>42</v>
      </c>
      <c r="B26" s="42">
        <v>1312</v>
      </c>
      <c r="C26" s="43" t="s">
        <v>234</v>
      </c>
      <c r="D26" s="358"/>
      <c r="E26" s="359"/>
      <c r="F26" s="360"/>
      <c r="G26" s="62"/>
      <c r="H26" s="154"/>
      <c r="I26" s="154"/>
      <c r="J26" s="37"/>
      <c r="K26" s="38"/>
      <c r="L26" s="37"/>
      <c r="M26" s="37"/>
      <c r="N26" s="37"/>
      <c r="O26" s="374">
        <v>1070</v>
      </c>
      <c r="P26" s="374"/>
      <c r="Q26" s="38" t="s">
        <v>1465</v>
      </c>
      <c r="R26" s="35"/>
      <c r="S26" s="152" t="s">
        <v>492</v>
      </c>
      <c r="T26" s="72"/>
      <c r="U26" s="72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72"/>
      <c r="AW26" s="72"/>
      <c r="AX26" s="72"/>
      <c r="AY26" s="65" t="s">
        <v>336</v>
      </c>
      <c r="AZ26" s="386">
        <v>0.965</v>
      </c>
      <c r="BA26" s="387"/>
      <c r="BB26" s="50">
        <f>ROUND(O26*AZ26,0)</f>
        <v>1033</v>
      </c>
      <c r="BC26" s="51"/>
    </row>
    <row r="27" spans="1:55" s="32" customFormat="1" ht="16.5" customHeight="1">
      <c r="A27" s="41">
        <v>42</v>
      </c>
      <c r="B27" s="42">
        <v>1321</v>
      </c>
      <c r="C27" s="43" t="s">
        <v>835</v>
      </c>
      <c r="D27" s="358"/>
      <c r="E27" s="359"/>
      <c r="F27" s="360"/>
      <c r="G27" s="60" t="s">
        <v>265</v>
      </c>
      <c r="H27" s="153"/>
      <c r="I27" s="153"/>
      <c r="J27" s="26"/>
      <c r="K27" s="55"/>
      <c r="L27" s="31"/>
      <c r="M27" s="31"/>
      <c r="N27" s="31"/>
      <c r="O27" s="56"/>
      <c r="P27" s="56"/>
      <c r="Q27" s="55"/>
      <c r="R27" s="55"/>
      <c r="S27" s="47"/>
      <c r="T27" s="72"/>
      <c r="U27" s="72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72"/>
      <c r="AW27" s="72"/>
      <c r="AX27" s="72"/>
      <c r="AY27" s="26"/>
      <c r="AZ27" s="26"/>
      <c r="BA27" s="49"/>
      <c r="BB27" s="50">
        <f>ROUND(O28,0)</f>
        <v>984</v>
      </c>
      <c r="BC27" s="51"/>
    </row>
    <row r="28" spans="1:55" s="32" customFormat="1" ht="16.5" customHeight="1">
      <c r="A28" s="41">
        <v>42</v>
      </c>
      <c r="B28" s="42">
        <v>1322</v>
      </c>
      <c r="C28" s="43" t="s">
        <v>235</v>
      </c>
      <c r="D28" s="358"/>
      <c r="E28" s="359"/>
      <c r="F28" s="360"/>
      <c r="G28" s="62"/>
      <c r="H28" s="154"/>
      <c r="I28" s="154"/>
      <c r="J28" s="37"/>
      <c r="K28" s="38"/>
      <c r="L28" s="37"/>
      <c r="M28" s="37"/>
      <c r="N28" s="37"/>
      <c r="O28" s="385">
        <v>984</v>
      </c>
      <c r="P28" s="385"/>
      <c r="Q28" s="38" t="s">
        <v>1465</v>
      </c>
      <c r="R28" s="35"/>
      <c r="S28" s="152" t="s">
        <v>492</v>
      </c>
      <c r="T28" s="72"/>
      <c r="U28" s="72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72"/>
      <c r="AW28" s="72"/>
      <c r="AX28" s="72"/>
      <c r="AY28" s="65" t="s">
        <v>336</v>
      </c>
      <c r="AZ28" s="386">
        <v>0.965</v>
      </c>
      <c r="BA28" s="387"/>
      <c r="BB28" s="50">
        <f>ROUND(O28*AZ28,0)</f>
        <v>950</v>
      </c>
      <c r="BC28" s="51"/>
    </row>
    <row r="29" spans="1:55" s="32" customFormat="1" ht="16.5" customHeight="1">
      <c r="A29" s="41">
        <v>42</v>
      </c>
      <c r="B29" s="42">
        <v>1331</v>
      </c>
      <c r="C29" s="43" t="s">
        <v>1752</v>
      </c>
      <c r="D29" s="358"/>
      <c r="E29" s="359"/>
      <c r="F29" s="360"/>
      <c r="G29" s="60" t="s">
        <v>266</v>
      </c>
      <c r="H29" s="153"/>
      <c r="I29" s="153"/>
      <c r="J29" s="26"/>
      <c r="K29" s="55"/>
      <c r="L29" s="31"/>
      <c r="M29" s="31"/>
      <c r="N29" s="31"/>
      <c r="O29" s="56"/>
      <c r="P29" s="56"/>
      <c r="Q29" s="55"/>
      <c r="R29" s="55"/>
      <c r="S29" s="47"/>
      <c r="T29" s="72"/>
      <c r="U29" s="72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72"/>
      <c r="AW29" s="72"/>
      <c r="AX29" s="72"/>
      <c r="AY29" s="26"/>
      <c r="AZ29" s="26"/>
      <c r="BA29" s="49"/>
      <c r="BB29" s="50">
        <f>ROUND(O30,0)</f>
        <v>897</v>
      </c>
      <c r="BC29" s="51"/>
    </row>
    <row r="30" spans="1:55" s="32" customFormat="1" ht="16.5" customHeight="1">
      <c r="A30" s="41">
        <v>42</v>
      </c>
      <c r="B30" s="42">
        <v>1332</v>
      </c>
      <c r="C30" s="43" t="s">
        <v>1753</v>
      </c>
      <c r="D30" s="361"/>
      <c r="E30" s="362"/>
      <c r="F30" s="363"/>
      <c r="G30" s="62"/>
      <c r="H30" s="154"/>
      <c r="I30" s="154"/>
      <c r="J30" s="37"/>
      <c r="K30" s="38"/>
      <c r="L30" s="37"/>
      <c r="M30" s="37"/>
      <c r="N30" s="37"/>
      <c r="O30" s="385">
        <v>897</v>
      </c>
      <c r="P30" s="385"/>
      <c r="Q30" s="38" t="s">
        <v>1465</v>
      </c>
      <c r="R30" s="35"/>
      <c r="S30" s="152" t="s">
        <v>492</v>
      </c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72"/>
      <c r="AW30" s="72"/>
      <c r="AX30" s="72"/>
      <c r="AY30" s="65" t="s">
        <v>336</v>
      </c>
      <c r="AZ30" s="386">
        <v>0.965</v>
      </c>
      <c r="BA30" s="387"/>
      <c r="BB30" s="76">
        <f>ROUND(O30*AZ30,0)</f>
        <v>866</v>
      </c>
      <c r="BC30" s="51"/>
    </row>
    <row r="31" spans="1:55" s="32" customFormat="1" ht="16.5" customHeight="1">
      <c r="A31" s="41">
        <v>42</v>
      </c>
      <c r="B31" s="42">
        <v>5300</v>
      </c>
      <c r="C31" s="43" t="s">
        <v>236</v>
      </c>
      <c r="D31" s="132" t="s">
        <v>1782</v>
      </c>
      <c r="E31" s="128"/>
      <c r="F31" s="128"/>
      <c r="G31" s="128"/>
      <c r="H31" s="128" t="s">
        <v>237</v>
      </c>
      <c r="I31" s="128"/>
      <c r="J31" s="128"/>
      <c r="K31" s="72"/>
      <c r="L31" s="72"/>
      <c r="M31" s="73"/>
      <c r="N31" s="73"/>
      <c r="O31" s="72"/>
      <c r="P31" s="72"/>
      <c r="Q31" s="72"/>
      <c r="R31" s="72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439">
        <v>277</v>
      </c>
      <c r="AW31" s="439"/>
      <c r="AX31" s="78" t="s">
        <v>1841</v>
      </c>
      <c r="AY31" s="78"/>
      <c r="AZ31" s="73"/>
      <c r="BA31" s="79"/>
      <c r="BB31" s="76">
        <f aca="true" t="shared" si="0" ref="BB31:BB40">ROUND(AV31,0)</f>
        <v>277</v>
      </c>
      <c r="BC31" s="160"/>
    </row>
    <row r="32" spans="1:55" s="32" customFormat="1" ht="16.5" customHeight="1">
      <c r="A32" s="41">
        <v>42</v>
      </c>
      <c r="B32" s="42">
        <v>5350</v>
      </c>
      <c r="C32" s="43" t="s">
        <v>242</v>
      </c>
      <c r="D32" s="129" t="s">
        <v>1642</v>
      </c>
      <c r="E32" s="130"/>
      <c r="F32" s="130"/>
      <c r="G32" s="130"/>
      <c r="H32" s="130"/>
      <c r="I32" s="130"/>
      <c r="J32" s="130"/>
      <c r="K32" s="130"/>
      <c r="L32" s="26"/>
      <c r="M32" s="27"/>
      <c r="N32" s="27"/>
      <c r="O32" s="26"/>
      <c r="P32" s="26"/>
      <c r="Q32" s="26"/>
      <c r="R32" s="49"/>
      <c r="S32" s="64" t="s">
        <v>1643</v>
      </c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439">
        <v>187</v>
      </c>
      <c r="AW32" s="439"/>
      <c r="AX32" s="78" t="s">
        <v>1841</v>
      </c>
      <c r="AY32" s="78"/>
      <c r="AZ32" s="73"/>
      <c r="BA32" s="79"/>
      <c r="BB32" s="76">
        <f t="shared" si="0"/>
        <v>187</v>
      </c>
      <c r="BC32" s="197" t="s">
        <v>1746</v>
      </c>
    </row>
    <row r="33" spans="1:55" s="32" customFormat="1" ht="16.5" customHeight="1">
      <c r="A33" s="41">
        <v>42</v>
      </c>
      <c r="B33" s="42">
        <v>5351</v>
      </c>
      <c r="C33" s="43" t="s">
        <v>243</v>
      </c>
      <c r="D33" s="127"/>
      <c r="E33" s="131"/>
      <c r="F33" s="131"/>
      <c r="G33" s="131"/>
      <c r="H33" s="131"/>
      <c r="I33" s="131"/>
      <c r="J33" s="131"/>
      <c r="K33" s="37"/>
      <c r="L33" s="37"/>
      <c r="M33" s="38"/>
      <c r="N33" s="38"/>
      <c r="O33" s="37"/>
      <c r="P33" s="37"/>
      <c r="Q33" s="37"/>
      <c r="R33" s="69"/>
      <c r="S33" s="64" t="s">
        <v>1646</v>
      </c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439">
        <v>280</v>
      </c>
      <c r="AW33" s="439"/>
      <c r="AX33" s="78" t="s">
        <v>1841</v>
      </c>
      <c r="AY33" s="78"/>
      <c r="AZ33" s="73"/>
      <c r="BA33" s="79"/>
      <c r="BB33" s="76">
        <f t="shared" si="0"/>
        <v>280</v>
      </c>
      <c r="BC33" s="236"/>
    </row>
    <row r="34" spans="1:55" s="32" customFormat="1" ht="16.5" customHeight="1">
      <c r="A34" s="41">
        <v>42</v>
      </c>
      <c r="B34" s="42">
        <v>5360</v>
      </c>
      <c r="C34" s="43" t="s">
        <v>897</v>
      </c>
      <c r="D34" s="129" t="s">
        <v>1648</v>
      </c>
      <c r="E34" s="130"/>
      <c r="F34" s="130"/>
      <c r="G34" s="130"/>
      <c r="H34" s="130"/>
      <c r="I34" s="130"/>
      <c r="J34" s="130"/>
      <c r="K34" s="130"/>
      <c r="L34" s="26"/>
      <c r="M34" s="27"/>
      <c r="N34" s="27"/>
      <c r="O34" s="26"/>
      <c r="P34" s="26"/>
      <c r="Q34" s="26"/>
      <c r="R34" s="49"/>
      <c r="S34" s="64" t="s">
        <v>1643</v>
      </c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439">
        <v>187</v>
      </c>
      <c r="AW34" s="439"/>
      <c r="AX34" s="78" t="s">
        <v>1841</v>
      </c>
      <c r="AY34" s="78"/>
      <c r="AZ34" s="73"/>
      <c r="BA34" s="79"/>
      <c r="BB34" s="76">
        <f t="shared" si="0"/>
        <v>187</v>
      </c>
      <c r="BC34" s="51" t="s">
        <v>1644</v>
      </c>
    </row>
    <row r="35" spans="1:55" s="32" customFormat="1" ht="16.5" customHeight="1">
      <c r="A35" s="41">
        <v>42</v>
      </c>
      <c r="B35" s="42">
        <v>5361</v>
      </c>
      <c r="C35" s="43" t="s">
        <v>898</v>
      </c>
      <c r="D35" s="127"/>
      <c r="E35" s="131"/>
      <c r="F35" s="131"/>
      <c r="G35" s="131"/>
      <c r="H35" s="131"/>
      <c r="I35" s="131"/>
      <c r="J35" s="131"/>
      <c r="K35" s="37"/>
      <c r="L35" s="37"/>
      <c r="M35" s="38"/>
      <c r="N35" s="38"/>
      <c r="O35" s="37"/>
      <c r="P35" s="37"/>
      <c r="Q35" s="37"/>
      <c r="R35" s="69"/>
      <c r="S35" s="64" t="s">
        <v>1646</v>
      </c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439">
        <v>280</v>
      </c>
      <c r="AW35" s="439"/>
      <c r="AX35" s="78" t="s">
        <v>1841</v>
      </c>
      <c r="AY35" s="78"/>
      <c r="AZ35" s="73"/>
      <c r="BA35" s="79"/>
      <c r="BB35" s="76">
        <f t="shared" si="0"/>
        <v>280</v>
      </c>
      <c r="BC35" s="81"/>
    </row>
    <row r="36" spans="1:55" s="32" customFormat="1" ht="16.5" customHeight="1">
      <c r="A36" s="41">
        <v>42</v>
      </c>
      <c r="B36" s="42">
        <v>5310</v>
      </c>
      <c r="C36" s="43" t="s">
        <v>239</v>
      </c>
      <c r="D36" s="104" t="s">
        <v>1637</v>
      </c>
      <c r="E36" s="105"/>
      <c r="F36" s="105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46"/>
      <c r="S36" s="73" t="s">
        <v>1638</v>
      </c>
      <c r="T36" s="73"/>
      <c r="U36" s="73"/>
      <c r="V36" s="73"/>
      <c r="W36" s="73"/>
      <c r="X36" s="73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2"/>
      <c r="AN36" s="72"/>
      <c r="AO36" s="72"/>
      <c r="AP36" s="72"/>
      <c r="AQ36" s="72"/>
      <c r="AR36" s="72"/>
      <c r="AS36" s="72"/>
      <c r="AT36" s="72"/>
      <c r="AU36" s="72"/>
      <c r="AV36" s="439">
        <v>42</v>
      </c>
      <c r="AW36" s="439"/>
      <c r="AX36" s="78" t="s">
        <v>1841</v>
      </c>
      <c r="AY36" s="78"/>
      <c r="AZ36" s="73"/>
      <c r="BA36" s="79"/>
      <c r="BB36" s="76">
        <f t="shared" si="0"/>
        <v>42</v>
      </c>
      <c r="BC36" s="51" t="s">
        <v>1532</v>
      </c>
    </row>
    <row r="37" spans="1:55" s="32" customFormat="1" ht="16.5" customHeight="1">
      <c r="A37" s="41">
        <v>42</v>
      </c>
      <c r="B37" s="42">
        <v>5311</v>
      </c>
      <c r="C37" s="43" t="s">
        <v>240</v>
      </c>
      <c r="D37" s="97"/>
      <c r="E37" s="99"/>
      <c r="F37" s="99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5"/>
      <c r="S37" s="73" t="s">
        <v>1640</v>
      </c>
      <c r="T37" s="73"/>
      <c r="U37" s="73"/>
      <c r="V37" s="73"/>
      <c r="W37" s="73"/>
      <c r="X37" s="73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2"/>
      <c r="AN37" s="72"/>
      <c r="AO37" s="72"/>
      <c r="AP37" s="72"/>
      <c r="AQ37" s="72"/>
      <c r="AR37" s="72"/>
      <c r="AS37" s="72"/>
      <c r="AT37" s="72"/>
      <c r="AU37" s="72"/>
      <c r="AV37" s="439">
        <v>58</v>
      </c>
      <c r="AW37" s="439"/>
      <c r="AX37" s="78" t="s">
        <v>1841</v>
      </c>
      <c r="AY37" s="78"/>
      <c r="AZ37" s="73"/>
      <c r="BA37" s="79"/>
      <c r="BB37" s="76">
        <f t="shared" si="0"/>
        <v>58</v>
      </c>
      <c r="BC37" s="81"/>
    </row>
    <row r="38" spans="1:55" s="32" customFormat="1" ht="16.5" customHeight="1">
      <c r="A38" s="41">
        <v>42</v>
      </c>
      <c r="B38" s="42">
        <v>5370</v>
      </c>
      <c r="C38" s="43" t="s">
        <v>238</v>
      </c>
      <c r="D38" s="129" t="s">
        <v>1229</v>
      </c>
      <c r="E38" s="130"/>
      <c r="F38" s="130"/>
      <c r="G38" s="130"/>
      <c r="H38" s="130"/>
      <c r="I38" s="130"/>
      <c r="J38" s="130"/>
      <c r="K38" s="130"/>
      <c r="L38" s="26"/>
      <c r="M38" s="27"/>
      <c r="N38" s="27"/>
      <c r="O38" s="26"/>
      <c r="P38" s="26"/>
      <c r="Q38" s="26"/>
      <c r="R38" s="72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439">
        <v>150</v>
      </c>
      <c r="AW38" s="439"/>
      <c r="AX38" s="78" t="s">
        <v>1841</v>
      </c>
      <c r="AY38" s="78"/>
      <c r="AZ38" s="73"/>
      <c r="BA38" s="79"/>
      <c r="BB38" s="76">
        <f t="shared" si="0"/>
        <v>150</v>
      </c>
      <c r="BC38" s="106" t="s">
        <v>332</v>
      </c>
    </row>
    <row r="39" spans="1:55" s="32" customFormat="1" ht="16.5" customHeight="1">
      <c r="A39" s="201">
        <v>42</v>
      </c>
      <c r="B39" s="201">
        <v>5490</v>
      </c>
      <c r="C39" s="169" t="s">
        <v>1739</v>
      </c>
      <c r="D39" s="247" t="s">
        <v>1079</v>
      </c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11"/>
      <c r="U39" s="204" t="s">
        <v>45</v>
      </c>
      <c r="V39" s="163"/>
      <c r="W39" s="163"/>
      <c r="X39" s="163"/>
      <c r="Y39" s="163"/>
      <c r="Z39" s="163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4"/>
      <c r="AN39" s="164"/>
      <c r="AO39" s="164"/>
      <c r="AP39" s="164"/>
      <c r="AQ39" s="164"/>
      <c r="AR39" s="164"/>
      <c r="AS39" s="164"/>
      <c r="AT39" s="164"/>
      <c r="AU39" s="164"/>
      <c r="AV39" s="354">
        <v>10</v>
      </c>
      <c r="AW39" s="354"/>
      <c r="AX39" s="184" t="s">
        <v>1841</v>
      </c>
      <c r="AY39" s="184"/>
      <c r="AZ39" s="163"/>
      <c r="BA39" s="221"/>
      <c r="BB39" s="182">
        <f t="shared" si="0"/>
        <v>10</v>
      </c>
      <c r="BC39" s="232" t="s">
        <v>150</v>
      </c>
    </row>
    <row r="40" spans="1:55" s="32" customFormat="1" ht="16.5" customHeight="1">
      <c r="A40" s="201">
        <v>42</v>
      </c>
      <c r="B40" s="201">
        <v>5491</v>
      </c>
      <c r="C40" s="169" t="s">
        <v>1750</v>
      </c>
      <c r="D40" s="203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85"/>
      <c r="U40" s="204" t="s">
        <v>1075</v>
      </c>
      <c r="V40" s="163"/>
      <c r="W40" s="163"/>
      <c r="X40" s="163"/>
      <c r="Y40" s="163"/>
      <c r="Z40" s="163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4"/>
      <c r="AN40" s="164"/>
      <c r="AO40" s="164"/>
      <c r="AP40" s="164"/>
      <c r="AQ40" s="164"/>
      <c r="AR40" s="164"/>
      <c r="AS40" s="164"/>
      <c r="AT40" s="164"/>
      <c r="AU40" s="164"/>
      <c r="AV40" s="354">
        <v>6</v>
      </c>
      <c r="AW40" s="354"/>
      <c r="AX40" s="184" t="s">
        <v>1841</v>
      </c>
      <c r="AY40" s="184"/>
      <c r="AZ40" s="163"/>
      <c r="BA40" s="221"/>
      <c r="BB40" s="182">
        <f t="shared" si="0"/>
        <v>6</v>
      </c>
      <c r="BC40" s="206"/>
    </row>
    <row r="41" spans="1:55" s="32" customFormat="1" ht="16.5" customHeight="1">
      <c r="A41" s="201">
        <v>42</v>
      </c>
      <c r="B41" s="201">
        <v>5495</v>
      </c>
      <c r="C41" s="169" t="s">
        <v>391</v>
      </c>
      <c r="D41" s="204" t="s">
        <v>1488</v>
      </c>
      <c r="E41" s="205"/>
      <c r="F41" s="205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4"/>
      <c r="AN41" s="164"/>
      <c r="AO41" s="164"/>
      <c r="AP41" s="164"/>
      <c r="AQ41" s="164"/>
      <c r="AR41" s="164"/>
      <c r="AS41" s="164"/>
      <c r="AT41" s="164"/>
      <c r="AU41" s="164"/>
      <c r="AV41" s="354">
        <v>94</v>
      </c>
      <c r="AW41" s="354"/>
      <c r="AX41" s="184" t="s">
        <v>1841</v>
      </c>
      <c r="AY41" s="184"/>
      <c r="AZ41" s="163"/>
      <c r="BA41" s="221"/>
      <c r="BB41" s="182">
        <f>ROUND(AV41,0)</f>
        <v>94</v>
      </c>
      <c r="BC41" s="227" t="s">
        <v>1746</v>
      </c>
    </row>
    <row r="42" spans="1:55" s="32" customFormat="1" ht="16.5" customHeight="1">
      <c r="A42" s="41">
        <v>42</v>
      </c>
      <c r="B42" s="42">
        <v>9990</v>
      </c>
      <c r="C42" s="43" t="s">
        <v>797</v>
      </c>
      <c r="D42" s="100" t="s">
        <v>779</v>
      </c>
      <c r="E42" s="101"/>
      <c r="F42" s="101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2"/>
      <c r="AN42" s="72"/>
      <c r="AO42" s="72"/>
      <c r="AP42" s="72"/>
      <c r="AQ42" s="72"/>
      <c r="AR42" s="72"/>
      <c r="AS42" s="72"/>
      <c r="AT42" s="72"/>
      <c r="AU42" s="72"/>
      <c r="AV42" s="439"/>
      <c r="AW42" s="439"/>
      <c r="AX42" s="78" t="s">
        <v>1841</v>
      </c>
      <c r="AY42" s="78"/>
      <c r="AZ42" s="73"/>
      <c r="BA42" s="79"/>
      <c r="BB42" s="76"/>
      <c r="BC42" s="106" t="s">
        <v>150</v>
      </c>
    </row>
    <row r="43" spans="1:2" ht="16.5" customHeight="1">
      <c r="A43" s="18"/>
      <c r="B43" s="21"/>
    </row>
    <row r="44" spans="1:51" ht="16.5" customHeight="1">
      <c r="A44" s="18"/>
      <c r="B44" s="18" t="s">
        <v>333</v>
      </c>
      <c r="N44" s="11"/>
      <c r="O44" s="11"/>
      <c r="P44" s="11"/>
      <c r="R44" s="20"/>
      <c r="S44" s="20"/>
      <c r="T44" s="20"/>
      <c r="AW44" s="11"/>
      <c r="AX44" s="11"/>
      <c r="AY44" s="11"/>
    </row>
    <row r="45" spans="1:56" s="32" customFormat="1" ht="16.5" customHeight="1">
      <c r="A45" s="22" t="s">
        <v>1255</v>
      </c>
      <c r="B45" s="23"/>
      <c r="C45" s="24" t="s">
        <v>1453</v>
      </c>
      <c r="D45" s="25"/>
      <c r="E45" s="26"/>
      <c r="F45" s="26"/>
      <c r="G45" s="26"/>
      <c r="H45" s="27"/>
      <c r="I45" s="27"/>
      <c r="J45" s="27"/>
      <c r="K45" s="27"/>
      <c r="L45" s="27"/>
      <c r="M45" s="27"/>
      <c r="N45" s="27"/>
      <c r="O45" s="27"/>
      <c r="P45" s="27"/>
      <c r="Q45" s="26"/>
      <c r="R45" s="26"/>
      <c r="S45" s="26"/>
      <c r="T45" s="28"/>
      <c r="U45" s="29"/>
      <c r="V45" s="29"/>
      <c r="W45" s="29"/>
      <c r="X45" s="29"/>
      <c r="Y45" s="29"/>
      <c r="Z45" s="29"/>
      <c r="AA45" s="29"/>
      <c r="AB45" s="92" t="s">
        <v>1252</v>
      </c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6"/>
      <c r="AX45" s="26"/>
      <c r="AY45" s="26"/>
      <c r="AZ45" s="26"/>
      <c r="BA45" s="26"/>
      <c r="BB45" s="30" t="s">
        <v>1454</v>
      </c>
      <c r="BC45" s="30" t="s">
        <v>1455</v>
      </c>
      <c r="BD45" s="31"/>
    </row>
    <row r="46" spans="1:56" s="32" customFormat="1" ht="16.5" customHeight="1">
      <c r="A46" s="33" t="s">
        <v>1456</v>
      </c>
      <c r="B46" s="34" t="s">
        <v>1457</v>
      </c>
      <c r="C46" s="35"/>
      <c r="D46" s="36"/>
      <c r="E46" s="37"/>
      <c r="F46" s="37"/>
      <c r="G46" s="37"/>
      <c r="H46" s="38"/>
      <c r="I46" s="38"/>
      <c r="J46" s="38"/>
      <c r="K46" s="38"/>
      <c r="L46" s="38"/>
      <c r="M46" s="38"/>
      <c r="N46" s="37"/>
      <c r="O46" s="37"/>
      <c r="P46" s="37"/>
      <c r="Q46" s="37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7"/>
      <c r="AX46" s="37"/>
      <c r="AY46" s="37"/>
      <c r="AZ46" s="37"/>
      <c r="BA46" s="37"/>
      <c r="BB46" s="40" t="s">
        <v>1458</v>
      </c>
      <c r="BC46" s="40" t="s">
        <v>1459</v>
      </c>
      <c r="BD46" s="31"/>
    </row>
    <row r="47" spans="1:55" s="32" customFormat="1" ht="16.5" customHeight="1">
      <c r="A47" s="41">
        <v>42</v>
      </c>
      <c r="B47" s="42">
        <v>8111</v>
      </c>
      <c r="C47" s="43" t="s">
        <v>836</v>
      </c>
      <c r="D47" s="129" t="s">
        <v>962</v>
      </c>
      <c r="E47" s="130"/>
      <c r="F47" s="130"/>
      <c r="G47" s="130"/>
      <c r="H47" s="130"/>
      <c r="I47" s="130"/>
      <c r="J47" s="130"/>
      <c r="K47" s="27"/>
      <c r="L47" s="27"/>
      <c r="M47" s="27"/>
      <c r="N47" s="27"/>
      <c r="O47" s="27"/>
      <c r="P47" s="26"/>
      <c r="Q47" s="48"/>
      <c r="R47" s="102"/>
      <c r="S47" s="47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77"/>
      <c r="AP47" s="77"/>
      <c r="AQ47" s="77"/>
      <c r="AR47" s="158"/>
      <c r="AS47" s="77"/>
      <c r="AT47" s="77"/>
      <c r="AU47" s="77"/>
      <c r="AV47" s="26"/>
      <c r="AW47" s="26"/>
      <c r="AX47" s="49"/>
      <c r="AY47" s="26"/>
      <c r="AZ47" s="26"/>
      <c r="BA47" s="49"/>
      <c r="BB47" s="50">
        <f>ROUND(O48*AZ54,0)</f>
        <v>232</v>
      </c>
      <c r="BC47" s="51" t="s">
        <v>1463</v>
      </c>
    </row>
    <row r="48" spans="1:55" s="32" customFormat="1" ht="16.5" customHeight="1">
      <c r="A48" s="41">
        <v>42</v>
      </c>
      <c r="B48" s="42">
        <v>8112</v>
      </c>
      <c r="C48" s="43" t="s">
        <v>899</v>
      </c>
      <c r="D48" s="127"/>
      <c r="E48" s="131"/>
      <c r="F48" s="131"/>
      <c r="G48" s="131"/>
      <c r="H48" s="131"/>
      <c r="I48" s="131"/>
      <c r="J48" s="131"/>
      <c r="K48" s="37"/>
      <c r="L48" s="37"/>
      <c r="M48" s="37"/>
      <c r="N48" s="37"/>
      <c r="O48" s="385">
        <f>O8</f>
        <v>332</v>
      </c>
      <c r="P48" s="385"/>
      <c r="Q48" s="38" t="s">
        <v>1465</v>
      </c>
      <c r="R48" s="74"/>
      <c r="S48" s="152" t="s">
        <v>492</v>
      </c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R48" s="74"/>
      <c r="AS48" s="74"/>
      <c r="AT48" s="74"/>
      <c r="AU48" s="74"/>
      <c r="AV48" s="65" t="s">
        <v>336</v>
      </c>
      <c r="AW48" s="386">
        <v>0.965</v>
      </c>
      <c r="AX48" s="387"/>
      <c r="AY48" s="520" t="s">
        <v>900</v>
      </c>
      <c r="AZ48" s="520"/>
      <c r="BA48" s="384"/>
      <c r="BB48" s="76">
        <f>ROUND(ROUND(O48*AW48,0)*AZ54,0)</f>
        <v>224</v>
      </c>
      <c r="BC48" s="51"/>
    </row>
    <row r="49" spans="1:55" s="32" customFormat="1" ht="16.5" customHeight="1">
      <c r="A49" s="41">
        <v>42</v>
      </c>
      <c r="B49" s="42">
        <v>8211</v>
      </c>
      <c r="C49" s="43" t="s">
        <v>837</v>
      </c>
      <c r="D49" s="376" t="s">
        <v>1612</v>
      </c>
      <c r="E49" s="377"/>
      <c r="F49" s="378"/>
      <c r="G49" s="60" t="s">
        <v>41</v>
      </c>
      <c r="H49" s="153"/>
      <c r="I49" s="153"/>
      <c r="J49" s="26"/>
      <c r="K49" s="55"/>
      <c r="L49" s="31"/>
      <c r="M49" s="31"/>
      <c r="N49" s="31"/>
      <c r="O49" s="56"/>
      <c r="P49" s="56"/>
      <c r="Q49" s="55"/>
      <c r="R49" s="55"/>
      <c r="S49" s="47"/>
      <c r="T49" s="72"/>
      <c r="U49" s="72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26"/>
      <c r="AW49" s="26"/>
      <c r="AX49" s="49"/>
      <c r="AY49" s="520"/>
      <c r="AZ49" s="520"/>
      <c r="BA49" s="384"/>
      <c r="BB49" s="50">
        <f>ROUND(O50*AZ54,0)</f>
        <v>487</v>
      </c>
      <c r="BC49" s="51"/>
    </row>
    <row r="50" spans="1:55" s="32" customFormat="1" ht="16.5" customHeight="1">
      <c r="A50" s="41">
        <v>42</v>
      </c>
      <c r="B50" s="42">
        <v>8212</v>
      </c>
      <c r="C50" s="43" t="s">
        <v>901</v>
      </c>
      <c r="D50" s="382"/>
      <c r="E50" s="383"/>
      <c r="F50" s="384"/>
      <c r="G50" s="62"/>
      <c r="H50" s="154"/>
      <c r="I50" s="154"/>
      <c r="J50" s="37"/>
      <c r="K50" s="38"/>
      <c r="L50" s="37"/>
      <c r="M50" s="37"/>
      <c r="N50" s="37"/>
      <c r="O50" s="385">
        <f>O10</f>
        <v>696</v>
      </c>
      <c r="P50" s="385"/>
      <c r="Q50" s="38" t="s">
        <v>1465</v>
      </c>
      <c r="R50" s="35"/>
      <c r="S50" s="152" t="s">
        <v>492</v>
      </c>
      <c r="T50" s="72"/>
      <c r="U50" s="72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5" t="s">
        <v>336</v>
      </c>
      <c r="AW50" s="386">
        <v>0.965</v>
      </c>
      <c r="AX50" s="387"/>
      <c r="AY50" s="520"/>
      <c r="AZ50" s="520"/>
      <c r="BA50" s="384"/>
      <c r="BB50" s="76">
        <f>ROUND(ROUND(O50*AW50,0)*AZ54,0)</f>
        <v>470</v>
      </c>
      <c r="BC50" s="51"/>
    </row>
    <row r="51" spans="1:55" s="32" customFormat="1" ht="16.5" customHeight="1">
      <c r="A51" s="41">
        <v>42</v>
      </c>
      <c r="B51" s="42">
        <v>8221</v>
      </c>
      <c r="C51" s="43" t="s">
        <v>838</v>
      </c>
      <c r="D51" s="382"/>
      <c r="E51" s="383"/>
      <c r="F51" s="384"/>
      <c r="G51" s="60" t="s">
        <v>641</v>
      </c>
      <c r="H51" s="155"/>
      <c r="I51" s="156"/>
      <c r="J51" s="31"/>
      <c r="K51" s="55"/>
      <c r="L51" s="31"/>
      <c r="M51" s="31"/>
      <c r="N51" s="31"/>
      <c r="O51" s="56"/>
      <c r="P51" s="56"/>
      <c r="Q51" s="55"/>
      <c r="R51" s="55"/>
      <c r="S51" s="47"/>
      <c r="T51" s="72"/>
      <c r="U51" s="72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26"/>
      <c r="AW51" s="26"/>
      <c r="AX51" s="49"/>
      <c r="AY51" s="520"/>
      <c r="AZ51" s="520"/>
      <c r="BA51" s="384"/>
      <c r="BB51" s="50">
        <f>ROUND(O52*AZ54,0)</f>
        <v>446</v>
      </c>
      <c r="BC51" s="51"/>
    </row>
    <row r="52" spans="1:55" s="32" customFormat="1" ht="16.5" customHeight="1">
      <c r="A52" s="41">
        <v>42</v>
      </c>
      <c r="B52" s="42">
        <v>8222</v>
      </c>
      <c r="C52" s="43" t="s">
        <v>902</v>
      </c>
      <c r="D52" s="382"/>
      <c r="E52" s="383"/>
      <c r="F52" s="384"/>
      <c r="G52" s="62"/>
      <c r="H52" s="154"/>
      <c r="I52" s="154"/>
      <c r="J52" s="37"/>
      <c r="K52" s="38"/>
      <c r="L52" s="37"/>
      <c r="M52" s="37"/>
      <c r="N52" s="37"/>
      <c r="O52" s="385">
        <f>O12</f>
        <v>637</v>
      </c>
      <c r="P52" s="385"/>
      <c r="Q52" s="38" t="s">
        <v>1465</v>
      </c>
      <c r="R52" s="35"/>
      <c r="S52" s="152" t="s">
        <v>492</v>
      </c>
      <c r="T52" s="72"/>
      <c r="U52" s="72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5" t="s">
        <v>336</v>
      </c>
      <c r="AW52" s="386">
        <v>0.965</v>
      </c>
      <c r="AX52" s="387"/>
      <c r="AY52" s="520"/>
      <c r="AZ52" s="520"/>
      <c r="BA52" s="384"/>
      <c r="BB52" s="76">
        <f>ROUND(ROUND(O52*AW52,0)*AZ54,0)</f>
        <v>431</v>
      </c>
      <c r="BC52" s="51"/>
    </row>
    <row r="53" spans="1:55" s="32" customFormat="1" ht="16.5" customHeight="1">
      <c r="A53" s="41">
        <v>42</v>
      </c>
      <c r="B53" s="42">
        <v>8231</v>
      </c>
      <c r="C53" s="43" t="s">
        <v>839</v>
      </c>
      <c r="D53" s="382"/>
      <c r="E53" s="383"/>
      <c r="F53" s="384"/>
      <c r="G53" s="60" t="s">
        <v>643</v>
      </c>
      <c r="H53" s="155"/>
      <c r="I53" s="156"/>
      <c r="J53" s="31"/>
      <c r="K53" s="55"/>
      <c r="L53" s="31"/>
      <c r="M53" s="31"/>
      <c r="N53" s="31"/>
      <c r="O53" s="56"/>
      <c r="P53" s="56"/>
      <c r="Q53" s="55"/>
      <c r="R53" s="55"/>
      <c r="S53" s="47"/>
      <c r="T53" s="72"/>
      <c r="U53" s="72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26"/>
      <c r="AW53" s="26"/>
      <c r="AX53" s="49"/>
      <c r="AY53" s="520"/>
      <c r="AZ53" s="520"/>
      <c r="BA53" s="384"/>
      <c r="BB53" s="50">
        <f>ROUND(O54*AZ54,0)</f>
        <v>405</v>
      </c>
      <c r="BC53" s="51"/>
    </row>
    <row r="54" spans="1:55" s="32" customFormat="1" ht="16.5" customHeight="1">
      <c r="A54" s="41">
        <v>42</v>
      </c>
      <c r="B54" s="42">
        <v>8232</v>
      </c>
      <c r="C54" s="43" t="s">
        <v>903</v>
      </c>
      <c r="D54" s="382"/>
      <c r="E54" s="383"/>
      <c r="F54" s="384"/>
      <c r="G54" s="62"/>
      <c r="H54" s="154"/>
      <c r="I54" s="154"/>
      <c r="J54" s="37"/>
      <c r="K54" s="38"/>
      <c r="L54" s="37"/>
      <c r="M54" s="37"/>
      <c r="N54" s="37"/>
      <c r="O54" s="385">
        <f>O14</f>
        <v>578</v>
      </c>
      <c r="P54" s="385"/>
      <c r="Q54" s="38" t="s">
        <v>1465</v>
      </c>
      <c r="R54" s="35"/>
      <c r="S54" s="152" t="s">
        <v>492</v>
      </c>
      <c r="T54" s="72"/>
      <c r="U54" s="72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5" t="s">
        <v>336</v>
      </c>
      <c r="AW54" s="386">
        <v>0.965</v>
      </c>
      <c r="AX54" s="387"/>
      <c r="AY54" s="113" t="s">
        <v>336</v>
      </c>
      <c r="AZ54" s="435">
        <v>0.7</v>
      </c>
      <c r="BA54" s="436"/>
      <c r="BB54" s="76">
        <f>ROUND(ROUND(O54*AW54,0)*AZ54,0)</f>
        <v>391</v>
      </c>
      <c r="BC54" s="51"/>
    </row>
    <row r="55" spans="1:55" s="32" customFormat="1" ht="16.5" customHeight="1">
      <c r="A55" s="41">
        <v>42</v>
      </c>
      <c r="B55" s="42">
        <v>8241</v>
      </c>
      <c r="C55" s="43" t="s">
        <v>840</v>
      </c>
      <c r="D55" s="382"/>
      <c r="E55" s="383"/>
      <c r="F55" s="384"/>
      <c r="G55" s="60" t="s">
        <v>645</v>
      </c>
      <c r="H55" s="155"/>
      <c r="I55" s="156"/>
      <c r="J55" s="31"/>
      <c r="K55" s="55"/>
      <c r="L55" s="31"/>
      <c r="M55" s="31"/>
      <c r="N55" s="31"/>
      <c r="O55" s="56"/>
      <c r="P55" s="56"/>
      <c r="Q55" s="55"/>
      <c r="R55" s="55"/>
      <c r="S55" s="47"/>
      <c r="T55" s="72"/>
      <c r="U55" s="72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26"/>
      <c r="AW55" s="26"/>
      <c r="AX55" s="49"/>
      <c r="BB55" s="50">
        <f>ROUND(O56*AZ54,0)</f>
        <v>365</v>
      </c>
      <c r="BC55" s="51"/>
    </row>
    <row r="56" spans="1:55" s="32" customFormat="1" ht="16.5" customHeight="1">
      <c r="A56" s="41">
        <v>42</v>
      </c>
      <c r="B56" s="42">
        <v>8242</v>
      </c>
      <c r="C56" s="43" t="s">
        <v>904</v>
      </c>
      <c r="D56" s="382"/>
      <c r="E56" s="383"/>
      <c r="F56" s="384"/>
      <c r="G56" s="62"/>
      <c r="H56" s="154"/>
      <c r="I56" s="154"/>
      <c r="J56" s="37"/>
      <c r="K56" s="38"/>
      <c r="L56" s="37"/>
      <c r="M56" s="37"/>
      <c r="N56" s="37"/>
      <c r="O56" s="385">
        <f>O16</f>
        <v>521</v>
      </c>
      <c r="P56" s="385"/>
      <c r="Q56" s="38" t="s">
        <v>1465</v>
      </c>
      <c r="R56" s="35"/>
      <c r="S56" s="152" t="s">
        <v>492</v>
      </c>
      <c r="T56" s="72"/>
      <c r="U56" s="72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5" t="s">
        <v>336</v>
      </c>
      <c r="AW56" s="386">
        <v>0.965</v>
      </c>
      <c r="AX56" s="387"/>
      <c r="BB56" s="76">
        <f>ROUND(ROUND(O56*AW56,0)*AZ54,0)</f>
        <v>352</v>
      </c>
      <c r="BC56" s="51"/>
    </row>
    <row r="57" spans="1:55" s="32" customFormat="1" ht="16.5" customHeight="1">
      <c r="A57" s="41">
        <v>42</v>
      </c>
      <c r="B57" s="42">
        <v>8251</v>
      </c>
      <c r="C57" s="43" t="s">
        <v>841</v>
      </c>
      <c r="D57" s="382"/>
      <c r="E57" s="383"/>
      <c r="F57" s="384"/>
      <c r="G57" s="60" t="s">
        <v>490</v>
      </c>
      <c r="H57" s="155"/>
      <c r="I57" s="156"/>
      <c r="J57" s="31"/>
      <c r="K57" s="55"/>
      <c r="L57" s="31"/>
      <c r="M57" s="31"/>
      <c r="N57" s="31"/>
      <c r="O57" s="56"/>
      <c r="P57" s="56"/>
      <c r="Q57" s="55"/>
      <c r="R57" s="55"/>
      <c r="S57" s="47"/>
      <c r="T57" s="72"/>
      <c r="U57" s="72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26"/>
      <c r="AW57" s="26"/>
      <c r="AX57" s="49"/>
      <c r="BB57" s="50">
        <f>ROUND(O58*AZ54,0)</f>
        <v>350</v>
      </c>
      <c r="BC57" s="51"/>
    </row>
    <row r="58" spans="1:55" s="32" customFormat="1" ht="16.5" customHeight="1">
      <c r="A58" s="41">
        <v>42</v>
      </c>
      <c r="B58" s="42">
        <v>8252</v>
      </c>
      <c r="C58" s="43" t="s">
        <v>338</v>
      </c>
      <c r="D58" s="382"/>
      <c r="E58" s="383"/>
      <c r="F58" s="384"/>
      <c r="G58" s="62"/>
      <c r="H58" s="154"/>
      <c r="I58" s="154"/>
      <c r="J58" s="37"/>
      <c r="K58" s="38"/>
      <c r="L58" s="37"/>
      <c r="M58" s="37"/>
      <c r="N58" s="37"/>
      <c r="O58" s="385">
        <f>O18</f>
        <v>500</v>
      </c>
      <c r="P58" s="385"/>
      <c r="Q58" s="38" t="s">
        <v>1465</v>
      </c>
      <c r="R58" s="35"/>
      <c r="S58" s="152" t="s">
        <v>492</v>
      </c>
      <c r="T58" s="72"/>
      <c r="U58" s="72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5" t="s">
        <v>336</v>
      </c>
      <c r="AW58" s="386">
        <v>0.965</v>
      </c>
      <c r="AX58" s="387"/>
      <c r="BB58" s="76">
        <f>ROUND(ROUND(O58*AW58,0)*AZ54,0)</f>
        <v>338</v>
      </c>
      <c r="BC58" s="51"/>
    </row>
    <row r="59" spans="1:55" s="32" customFormat="1" ht="16.5" customHeight="1">
      <c r="A59" s="41">
        <v>42</v>
      </c>
      <c r="B59" s="42">
        <v>8261</v>
      </c>
      <c r="C59" s="43" t="s">
        <v>842</v>
      </c>
      <c r="D59" s="382"/>
      <c r="E59" s="383"/>
      <c r="F59" s="384"/>
      <c r="G59" s="60" t="s">
        <v>649</v>
      </c>
      <c r="H59" s="155"/>
      <c r="I59" s="156"/>
      <c r="J59" s="31"/>
      <c r="K59" s="55"/>
      <c r="L59" s="31"/>
      <c r="M59" s="31"/>
      <c r="N59" s="31"/>
      <c r="O59" s="56"/>
      <c r="P59" s="56"/>
      <c r="Q59" s="55"/>
      <c r="R59" s="55"/>
      <c r="S59" s="47"/>
      <c r="T59" s="72"/>
      <c r="U59" s="72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26"/>
      <c r="AW59" s="26"/>
      <c r="AX59" s="49"/>
      <c r="BB59" s="50">
        <f>ROUND(O60*AZ54,0)</f>
        <v>336</v>
      </c>
      <c r="BC59" s="51"/>
    </row>
    <row r="60" spans="1:55" s="32" customFormat="1" ht="16.5" customHeight="1">
      <c r="A60" s="41">
        <v>42</v>
      </c>
      <c r="B60" s="42">
        <v>8262</v>
      </c>
      <c r="C60" s="43" t="s">
        <v>908</v>
      </c>
      <c r="D60" s="382"/>
      <c r="E60" s="383"/>
      <c r="F60" s="384"/>
      <c r="G60" s="62"/>
      <c r="H60" s="154"/>
      <c r="I60" s="154"/>
      <c r="J60" s="37"/>
      <c r="K60" s="38"/>
      <c r="L60" s="37"/>
      <c r="M60" s="37"/>
      <c r="N60" s="37"/>
      <c r="O60" s="385">
        <f>O20</f>
        <v>480</v>
      </c>
      <c r="P60" s="385"/>
      <c r="Q60" s="38" t="s">
        <v>1465</v>
      </c>
      <c r="R60" s="35"/>
      <c r="S60" s="152" t="s">
        <v>492</v>
      </c>
      <c r="T60" s="72"/>
      <c r="U60" s="72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5" t="s">
        <v>336</v>
      </c>
      <c r="AW60" s="386">
        <v>0.965</v>
      </c>
      <c r="AX60" s="387"/>
      <c r="BB60" s="76">
        <f>ROUND(ROUND(O60*AW60,0)*AZ54,0)</f>
        <v>324</v>
      </c>
      <c r="BC60" s="51"/>
    </row>
    <row r="61" spans="1:55" s="32" customFormat="1" ht="16.5" customHeight="1">
      <c r="A61" s="41">
        <v>42</v>
      </c>
      <c r="B61" s="42">
        <v>8271</v>
      </c>
      <c r="C61" s="43" t="s">
        <v>851</v>
      </c>
      <c r="D61" s="382"/>
      <c r="E61" s="383"/>
      <c r="F61" s="384"/>
      <c r="G61" s="60" t="s">
        <v>491</v>
      </c>
      <c r="H61" s="155"/>
      <c r="I61" s="156"/>
      <c r="J61" s="31"/>
      <c r="K61" s="55"/>
      <c r="L61" s="31"/>
      <c r="M61" s="31"/>
      <c r="N61" s="31"/>
      <c r="O61" s="56"/>
      <c r="P61" s="56"/>
      <c r="Q61" s="55"/>
      <c r="R61" s="55"/>
      <c r="S61" s="47"/>
      <c r="T61" s="72"/>
      <c r="U61" s="72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26"/>
      <c r="AW61" s="26"/>
      <c r="AX61" s="49"/>
      <c r="BB61" s="50">
        <f>ROUND(O62*AZ54,0)</f>
        <v>321</v>
      </c>
      <c r="BC61" s="51"/>
    </row>
    <row r="62" spans="1:55" s="32" customFormat="1" ht="16.5" customHeight="1">
      <c r="A62" s="41">
        <v>42</v>
      </c>
      <c r="B62" s="42">
        <v>8272</v>
      </c>
      <c r="C62" s="43" t="s">
        <v>909</v>
      </c>
      <c r="D62" s="379"/>
      <c r="E62" s="380"/>
      <c r="F62" s="381"/>
      <c r="G62" s="62"/>
      <c r="H62" s="154"/>
      <c r="I62" s="154"/>
      <c r="J62" s="154"/>
      <c r="K62" s="154"/>
      <c r="L62" s="37"/>
      <c r="M62" s="37"/>
      <c r="N62" s="37"/>
      <c r="O62" s="385">
        <f>O22</f>
        <v>458</v>
      </c>
      <c r="P62" s="385"/>
      <c r="Q62" s="38" t="s">
        <v>1465</v>
      </c>
      <c r="R62" s="35"/>
      <c r="S62" s="152" t="s">
        <v>492</v>
      </c>
      <c r="T62" s="72"/>
      <c r="U62" s="72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5" t="s">
        <v>336</v>
      </c>
      <c r="AW62" s="386">
        <v>0.965</v>
      </c>
      <c r="AX62" s="387"/>
      <c r="BB62" s="76">
        <f>ROUND(ROUND(O62*AW62,0)*AZ54,0)</f>
        <v>309</v>
      </c>
      <c r="BC62" s="51"/>
    </row>
    <row r="63" spans="1:55" s="32" customFormat="1" ht="16.5" customHeight="1">
      <c r="A63" s="201">
        <v>42</v>
      </c>
      <c r="B63" s="202">
        <v>8341</v>
      </c>
      <c r="C63" s="169" t="s">
        <v>852</v>
      </c>
      <c r="D63" s="355" t="s">
        <v>15</v>
      </c>
      <c r="E63" s="356"/>
      <c r="F63" s="357"/>
      <c r="G63" s="229" t="s">
        <v>1172</v>
      </c>
      <c r="H63" s="253"/>
      <c r="I63" s="253"/>
      <c r="J63" s="253"/>
      <c r="K63" s="253"/>
      <c r="L63" s="213"/>
      <c r="M63" s="213"/>
      <c r="N63" s="213"/>
      <c r="O63" s="215"/>
      <c r="P63" s="215"/>
      <c r="Q63" s="212"/>
      <c r="R63" s="212"/>
      <c r="S63" s="254"/>
      <c r="T63" s="164"/>
      <c r="U63" s="164"/>
      <c r="V63" s="238"/>
      <c r="W63" s="238"/>
      <c r="X63" s="238"/>
      <c r="Y63" s="238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  <c r="AJ63" s="238"/>
      <c r="AK63" s="238"/>
      <c r="AL63" s="238"/>
      <c r="AM63" s="238"/>
      <c r="AN63" s="238"/>
      <c r="AO63" s="238"/>
      <c r="AP63" s="238"/>
      <c r="AQ63" s="238"/>
      <c r="AR63" s="238"/>
      <c r="AS63" s="238"/>
      <c r="AT63" s="238"/>
      <c r="AU63" s="238"/>
      <c r="AV63" s="239"/>
      <c r="AW63" s="240"/>
      <c r="AX63" s="241"/>
      <c r="AY63" s="222"/>
      <c r="AZ63" s="222"/>
      <c r="BA63" s="222"/>
      <c r="BB63" s="218">
        <f>ROUND(O64*AZ54,0)</f>
        <v>851</v>
      </c>
      <c r="BC63" s="183"/>
    </row>
    <row r="64" spans="1:55" s="32" customFormat="1" ht="16.5" customHeight="1">
      <c r="A64" s="201">
        <v>42</v>
      </c>
      <c r="B64" s="202">
        <v>8342</v>
      </c>
      <c r="C64" s="169" t="s">
        <v>910</v>
      </c>
      <c r="D64" s="358"/>
      <c r="E64" s="359"/>
      <c r="F64" s="360"/>
      <c r="G64" s="203"/>
      <c r="H64" s="255"/>
      <c r="I64" s="255"/>
      <c r="J64" s="255"/>
      <c r="K64" s="255"/>
      <c r="L64" s="168"/>
      <c r="M64" s="168"/>
      <c r="N64" s="168"/>
      <c r="O64" s="409">
        <f>O24</f>
        <v>1216</v>
      </c>
      <c r="P64" s="409"/>
      <c r="Q64" s="165" t="s">
        <v>1465</v>
      </c>
      <c r="R64" s="185"/>
      <c r="S64" s="256" t="s">
        <v>492</v>
      </c>
      <c r="T64" s="164"/>
      <c r="U64" s="164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228" t="s">
        <v>336</v>
      </c>
      <c r="AW64" s="468">
        <v>0.965</v>
      </c>
      <c r="AX64" s="469"/>
      <c r="AY64" s="222"/>
      <c r="AZ64" s="222"/>
      <c r="BA64" s="222"/>
      <c r="BB64" s="182">
        <f>ROUND(ROUND(O64*AW64,0)*AZ54,0)</f>
        <v>821</v>
      </c>
      <c r="BC64" s="183"/>
    </row>
    <row r="65" spans="1:55" s="32" customFormat="1" ht="16.5" customHeight="1">
      <c r="A65" s="41">
        <v>42</v>
      </c>
      <c r="B65" s="42">
        <v>8311</v>
      </c>
      <c r="C65" s="43" t="s">
        <v>853</v>
      </c>
      <c r="D65" s="358"/>
      <c r="E65" s="359"/>
      <c r="F65" s="360"/>
      <c r="G65" s="60" t="s">
        <v>1756</v>
      </c>
      <c r="H65" s="156"/>
      <c r="I65" s="156"/>
      <c r="J65" s="31"/>
      <c r="K65" s="55"/>
      <c r="L65" s="31"/>
      <c r="M65" s="31"/>
      <c r="N65" s="31"/>
      <c r="O65" s="56"/>
      <c r="P65" s="56"/>
      <c r="Q65" s="55"/>
      <c r="R65" s="55"/>
      <c r="S65" s="47"/>
      <c r="T65" s="72"/>
      <c r="U65" s="72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26"/>
      <c r="AW65" s="26"/>
      <c r="AX65" s="49"/>
      <c r="BB65" s="50">
        <f>ROUND(O66*AZ54,0)</f>
        <v>749</v>
      </c>
      <c r="BC65" s="51"/>
    </row>
    <row r="66" spans="1:55" s="32" customFormat="1" ht="16.5" customHeight="1">
      <c r="A66" s="41">
        <v>42</v>
      </c>
      <c r="B66" s="42">
        <v>8312</v>
      </c>
      <c r="C66" s="43" t="s">
        <v>911</v>
      </c>
      <c r="D66" s="358"/>
      <c r="E66" s="359"/>
      <c r="F66" s="360"/>
      <c r="G66" s="62"/>
      <c r="H66" s="154"/>
      <c r="I66" s="154"/>
      <c r="J66" s="37"/>
      <c r="K66" s="38"/>
      <c r="L66" s="37"/>
      <c r="M66" s="37"/>
      <c r="N66" s="37"/>
      <c r="O66" s="374">
        <f>O26</f>
        <v>1070</v>
      </c>
      <c r="P66" s="374"/>
      <c r="Q66" s="38" t="s">
        <v>1465</v>
      </c>
      <c r="R66" s="35"/>
      <c r="S66" s="152" t="s">
        <v>492</v>
      </c>
      <c r="T66" s="72"/>
      <c r="U66" s="72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5" t="s">
        <v>336</v>
      </c>
      <c r="AW66" s="386">
        <v>0.965</v>
      </c>
      <c r="AX66" s="387"/>
      <c r="BB66" s="76">
        <f>ROUND(ROUND(O66*AW66,0)*AZ54,0)</f>
        <v>723</v>
      </c>
      <c r="BC66" s="51"/>
    </row>
    <row r="67" spans="1:55" s="32" customFormat="1" ht="16.5" customHeight="1">
      <c r="A67" s="41">
        <v>42</v>
      </c>
      <c r="B67" s="42">
        <v>8321</v>
      </c>
      <c r="C67" s="43" t="s">
        <v>854</v>
      </c>
      <c r="D67" s="358"/>
      <c r="E67" s="359"/>
      <c r="F67" s="360"/>
      <c r="G67" s="60" t="s">
        <v>641</v>
      </c>
      <c r="H67" s="153"/>
      <c r="I67" s="153"/>
      <c r="J67" s="26"/>
      <c r="K67" s="55"/>
      <c r="L67" s="31"/>
      <c r="M67" s="31"/>
      <c r="N67" s="31"/>
      <c r="O67" s="56"/>
      <c r="P67" s="56"/>
      <c r="Q67" s="55"/>
      <c r="R67" s="55"/>
      <c r="S67" s="47"/>
      <c r="T67" s="72"/>
      <c r="U67" s="72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26"/>
      <c r="AW67" s="26"/>
      <c r="AX67" s="49"/>
      <c r="BB67" s="50">
        <f>ROUND(O68*AZ54,0)</f>
        <v>689</v>
      </c>
      <c r="BC67" s="51"/>
    </row>
    <row r="68" spans="1:55" s="32" customFormat="1" ht="16.5" customHeight="1">
      <c r="A68" s="41">
        <v>42</v>
      </c>
      <c r="B68" s="42">
        <v>8322</v>
      </c>
      <c r="C68" s="43" t="s">
        <v>912</v>
      </c>
      <c r="D68" s="358"/>
      <c r="E68" s="359"/>
      <c r="F68" s="360"/>
      <c r="G68" s="62"/>
      <c r="H68" s="154"/>
      <c r="I68" s="154"/>
      <c r="J68" s="37"/>
      <c r="K68" s="38"/>
      <c r="L68" s="37"/>
      <c r="M68" s="37"/>
      <c r="N68" s="37"/>
      <c r="O68" s="385">
        <f>O28</f>
        <v>984</v>
      </c>
      <c r="P68" s="385"/>
      <c r="Q68" s="38" t="s">
        <v>1465</v>
      </c>
      <c r="R68" s="35"/>
      <c r="S68" s="152" t="s">
        <v>492</v>
      </c>
      <c r="T68" s="72"/>
      <c r="U68" s="72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5" t="s">
        <v>336</v>
      </c>
      <c r="AW68" s="386">
        <v>0.965</v>
      </c>
      <c r="AX68" s="387"/>
      <c r="BB68" s="76">
        <f>ROUND(ROUND(O68*AW68,0)*AZ54,0)</f>
        <v>665</v>
      </c>
      <c r="BC68" s="51"/>
    </row>
    <row r="69" spans="1:55" s="32" customFormat="1" ht="16.5" customHeight="1">
      <c r="A69" s="41">
        <v>42</v>
      </c>
      <c r="B69" s="42">
        <v>8331</v>
      </c>
      <c r="C69" s="43" t="s">
        <v>1754</v>
      </c>
      <c r="D69" s="358"/>
      <c r="E69" s="359"/>
      <c r="F69" s="360"/>
      <c r="G69" s="60" t="s">
        <v>489</v>
      </c>
      <c r="H69" s="153"/>
      <c r="I69" s="153"/>
      <c r="J69" s="26"/>
      <c r="K69" s="55"/>
      <c r="L69" s="31"/>
      <c r="M69" s="31"/>
      <c r="N69" s="31"/>
      <c r="O69" s="56"/>
      <c r="P69" s="56"/>
      <c r="Q69" s="55"/>
      <c r="R69" s="55"/>
      <c r="S69" s="47"/>
      <c r="T69" s="72"/>
      <c r="U69" s="72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26"/>
      <c r="AW69" s="26"/>
      <c r="AX69" s="49"/>
      <c r="BB69" s="50">
        <f>ROUND(O70*AZ54,0)</f>
        <v>628</v>
      </c>
      <c r="BC69" s="51"/>
    </row>
    <row r="70" spans="1:55" s="32" customFormat="1" ht="16.5" customHeight="1">
      <c r="A70" s="41">
        <v>42</v>
      </c>
      <c r="B70" s="42">
        <v>8332</v>
      </c>
      <c r="C70" s="43" t="s">
        <v>1755</v>
      </c>
      <c r="D70" s="361"/>
      <c r="E70" s="362"/>
      <c r="F70" s="363"/>
      <c r="G70" s="62"/>
      <c r="H70" s="154"/>
      <c r="I70" s="154"/>
      <c r="J70" s="37"/>
      <c r="K70" s="38"/>
      <c r="L70" s="37"/>
      <c r="M70" s="37"/>
      <c r="N70" s="37"/>
      <c r="O70" s="385">
        <f>O30</f>
        <v>897</v>
      </c>
      <c r="P70" s="385"/>
      <c r="Q70" s="38" t="s">
        <v>1465</v>
      </c>
      <c r="R70" s="35"/>
      <c r="S70" s="152" t="s">
        <v>492</v>
      </c>
      <c r="T70" s="72"/>
      <c r="U70" s="72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5" t="s">
        <v>336</v>
      </c>
      <c r="AW70" s="386">
        <v>0.965</v>
      </c>
      <c r="AX70" s="387"/>
      <c r="AY70" s="36"/>
      <c r="AZ70" s="37"/>
      <c r="BA70" s="69"/>
      <c r="BB70" s="76">
        <f>ROUND(ROUND(O70*AW70,0)*AZ54,0)</f>
        <v>606</v>
      </c>
      <c r="BC70" s="81"/>
    </row>
    <row r="71" spans="1:55" s="32" customFormat="1" ht="16.5" customHeight="1">
      <c r="A71" s="83"/>
      <c r="B71" s="83"/>
      <c r="C71" s="55"/>
      <c r="D71" s="121"/>
      <c r="E71" s="95"/>
      <c r="F71" s="9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31"/>
      <c r="AN71" s="31"/>
      <c r="AO71" s="31"/>
      <c r="AP71" s="31"/>
      <c r="AQ71" s="31"/>
      <c r="AR71" s="31"/>
      <c r="AS71" s="31"/>
      <c r="AT71" s="31"/>
      <c r="AU71" s="31"/>
      <c r="AV71" s="56"/>
      <c r="AW71" s="56"/>
      <c r="AX71" s="91"/>
      <c r="AY71" s="91"/>
      <c r="AZ71" s="55"/>
      <c r="BA71" s="55"/>
      <c r="BB71" s="86"/>
      <c r="BC71" s="95"/>
    </row>
    <row r="72" spans="1:55" s="32" customFormat="1" ht="16.5" customHeight="1">
      <c r="A72" s="83"/>
      <c r="B72" s="83"/>
      <c r="C72" s="55"/>
      <c r="D72" s="121"/>
      <c r="E72" s="95"/>
      <c r="F72" s="9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31"/>
      <c r="AN72" s="31"/>
      <c r="AO72" s="31"/>
      <c r="AP72" s="31"/>
      <c r="AQ72" s="31"/>
      <c r="AR72" s="31"/>
      <c r="AS72" s="31"/>
      <c r="AT72" s="31"/>
      <c r="AU72" s="31"/>
      <c r="AV72" s="56"/>
      <c r="AW72" s="56"/>
      <c r="AX72" s="91"/>
      <c r="AY72" s="91"/>
      <c r="AZ72" s="55"/>
      <c r="BA72" s="55"/>
      <c r="BB72" s="86"/>
      <c r="BC72" s="95"/>
    </row>
    <row r="73" spans="1:55" s="32" customFormat="1" ht="16.5" customHeight="1">
      <c r="A73" s="83"/>
      <c r="B73" s="83"/>
      <c r="C73" s="55"/>
      <c r="D73" s="121"/>
      <c r="E73" s="95"/>
      <c r="F73" s="9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31"/>
      <c r="AN73" s="31"/>
      <c r="AO73" s="31"/>
      <c r="AP73" s="31"/>
      <c r="AQ73" s="31"/>
      <c r="AR73" s="31"/>
      <c r="AS73" s="31"/>
      <c r="AT73" s="31"/>
      <c r="AU73" s="31"/>
      <c r="AV73" s="56"/>
      <c r="AW73" s="56"/>
      <c r="AX73" s="91"/>
      <c r="AY73" s="91"/>
      <c r="AZ73" s="55"/>
      <c r="BA73" s="55"/>
      <c r="BB73" s="86"/>
      <c r="BC73" s="95"/>
    </row>
    <row r="74" spans="1:55" s="32" customFormat="1" ht="16.5" customHeight="1">
      <c r="A74" s="83"/>
      <c r="B74" s="83"/>
      <c r="C74" s="55"/>
      <c r="D74" s="55"/>
      <c r="E74" s="55"/>
      <c r="F74" s="55"/>
      <c r="G74" s="55"/>
      <c r="H74" s="55"/>
      <c r="I74" s="55"/>
      <c r="J74" s="55"/>
      <c r="L74" s="55"/>
      <c r="M74" s="55"/>
      <c r="N74" s="55"/>
      <c r="O74" s="55"/>
      <c r="P74" s="55"/>
      <c r="Q74" s="55"/>
      <c r="R74" s="55"/>
      <c r="S74" s="55"/>
      <c r="T74" s="5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55"/>
      <c r="BA74" s="55"/>
      <c r="BB74" s="86"/>
      <c r="BC74" s="31"/>
    </row>
    <row r="75" spans="1:55" s="32" customFormat="1" ht="16.5" customHeight="1">
      <c r="A75" s="83"/>
      <c r="B75" s="83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87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31"/>
      <c r="BA75" s="55"/>
      <c r="BB75" s="86"/>
      <c r="BC75" s="31"/>
    </row>
    <row r="76" spans="1:55" s="32" customFormat="1" ht="16.5" customHeight="1">
      <c r="A76" s="83"/>
      <c r="B76" s="83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85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90"/>
      <c r="AZ76" s="91"/>
      <c r="BA76" s="55"/>
      <c r="BB76" s="86"/>
      <c r="BC76" s="31"/>
    </row>
    <row r="77" spans="1:55" s="32" customFormat="1" ht="16.5" customHeight="1">
      <c r="A77" s="83"/>
      <c r="B77" s="83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56"/>
      <c r="AZ77" s="91"/>
      <c r="BA77" s="55"/>
      <c r="BB77" s="86"/>
      <c r="BC77" s="31"/>
    </row>
    <row r="78" spans="1:55" s="32" customFormat="1" ht="16.5" customHeight="1">
      <c r="A78" s="83"/>
      <c r="B78" s="83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56"/>
      <c r="AZ78" s="91"/>
      <c r="BA78" s="55"/>
      <c r="BB78" s="86"/>
      <c r="BC78" s="31"/>
    </row>
  </sheetData>
  <sheetProtection password="CB5D" sheet="1" objects="1" scenarios="1"/>
  <mergeCells count="66">
    <mergeCell ref="AZ8:BA8"/>
    <mergeCell ref="AV32:AW32"/>
    <mergeCell ref="AZ10:BA10"/>
    <mergeCell ref="AZ12:BA12"/>
    <mergeCell ref="AZ14:BA14"/>
    <mergeCell ref="AZ16:BA16"/>
    <mergeCell ref="AZ18:BA18"/>
    <mergeCell ref="AZ20:BA20"/>
    <mergeCell ref="AZ22:BA22"/>
    <mergeCell ref="AZ24:BA24"/>
    <mergeCell ref="D9:F22"/>
    <mergeCell ref="O30:P30"/>
    <mergeCell ref="O28:P28"/>
    <mergeCell ref="O26:P26"/>
    <mergeCell ref="O22:P22"/>
    <mergeCell ref="O20:P20"/>
    <mergeCell ref="O18:P18"/>
    <mergeCell ref="D23:F30"/>
    <mergeCell ref="O24:P24"/>
    <mergeCell ref="O8:P8"/>
    <mergeCell ref="AV34:AW34"/>
    <mergeCell ref="AV35:AW35"/>
    <mergeCell ref="AV38:AW38"/>
    <mergeCell ref="O16:P16"/>
    <mergeCell ref="O14:P14"/>
    <mergeCell ref="O12:P12"/>
    <mergeCell ref="O10:P10"/>
    <mergeCell ref="AV31:AW31"/>
    <mergeCell ref="AV33:AW33"/>
    <mergeCell ref="O48:P48"/>
    <mergeCell ref="AW48:AX48"/>
    <mergeCell ref="AY48:BA53"/>
    <mergeCell ref="D49:F62"/>
    <mergeCell ref="O50:P50"/>
    <mergeCell ref="AW50:AX50"/>
    <mergeCell ref="O52:P52"/>
    <mergeCell ref="AW52:AX52"/>
    <mergeCell ref="O54:P54"/>
    <mergeCell ref="AW54:AX54"/>
    <mergeCell ref="AZ54:BA54"/>
    <mergeCell ref="O56:P56"/>
    <mergeCell ref="AW56:AX56"/>
    <mergeCell ref="O58:P58"/>
    <mergeCell ref="AW58:AX58"/>
    <mergeCell ref="O60:P60"/>
    <mergeCell ref="AW60:AX60"/>
    <mergeCell ref="O62:P62"/>
    <mergeCell ref="AW62:AX62"/>
    <mergeCell ref="AV39:AW39"/>
    <mergeCell ref="AV42:AW42"/>
    <mergeCell ref="AV37:AW37"/>
    <mergeCell ref="AZ26:BA26"/>
    <mergeCell ref="AZ28:BA28"/>
    <mergeCell ref="AZ30:BA30"/>
    <mergeCell ref="AV36:AW36"/>
    <mergeCell ref="AV41:AW41"/>
    <mergeCell ref="AV40:AW40"/>
    <mergeCell ref="D63:F70"/>
    <mergeCell ref="AW64:AX64"/>
    <mergeCell ref="O64:P64"/>
    <mergeCell ref="O66:P66"/>
    <mergeCell ref="AW66:AX66"/>
    <mergeCell ref="O68:P68"/>
    <mergeCell ref="AW68:AX68"/>
    <mergeCell ref="O70:P70"/>
    <mergeCell ref="AW70:AX70"/>
  </mergeCells>
  <printOptions horizontalCentered="1"/>
  <pageMargins left="0.7874015748031497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&amp;R&amp;9肢体不自由児
（通所）</oddHeader>
    <oddFooter>&amp;C&amp;14&amp;P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9"/>
  </sheetPr>
  <dimension ref="A1:BD70"/>
  <sheetViews>
    <sheetView zoomScaleSheetLayoutView="75" workbookViewId="0" topLeftCell="D1">
      <selection activeCell="C20" sqref="C20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6" width="2.375" style="19" customWidth="1"/>
    <col min="17" max="20" width="2.375" style="11" customWidth="1"/>
    <col min="21" max="51" width="2.375" style="20" customWidth="1"/>
    <col min="52" max="53" width="2.375" style="11" customWidth="1"/>
    <col min="54" max="55" width="8.625" style="11" customWidth="1"/>
    <col min="56" max="56" width="2.75390625" style="11" customWidth="1"/>
    <col min="57" max="16384" width="9.00390625" style="11" customWidth="1"/>
  </cols>
  <sheetData>
    <row r="1" ht="16.5" customHeight="1">
      <c r="A1" s="18"/>
    </row>
    <row r="2" ht="16.5" customHeight="1">
      <c r="A2" s="18" t="s">
        <v>276</v>
      </c>
    </row>
    <row r="3" ht="16.5" customHeight="1">
      <c r="A3" s="18"/>
    </row>
    <row r="4" spans="1:2" ht="16.5" customHeight="1">
      <c r="A4" s="18"/>
      <c r="B4" s="21"/>
    </row>
    <row r="5" spans="1:56" s="32" customFormat="1" ht="16.5" customHeight="1">
      <c r="A5" s="22" t="s">
        <v>1255</v>
      </c>
      <c r="B5" s="23"/>
      <c r="C5" s="24" t="s">
        <v>1453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6"/>
      <c r="R5" s="26"/>
      <c r="S5" s="26"/>
      <c r="T5" s="28"/>
      <c r="U5" s="29"/>
      <c r="V5" s="29"/>
      <c r="W5" s="29"/>
      <c r="X5" s="29"/>
      <c r="Y5" s="29"/>
      <c r="Z5" s="29"/>
      <c r="AA5" s="29"/>
      <c r="AB5" s="92" t="s">
        <v>1252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30" t="s">
        <v>1454</v>
      </c>
      <c r="BC5" s="30" t="s">
        <v>1455</v>
      </c>
      <c r="BD5" s="31"/>
    </row>
    <row r="6" spans="1:56" s="32" customFormat="1" ht="16.5" customHeight="1">
      <c r="A6" s="33" t="s">
        <v>1456</v>
      </c>
      <c r="B6" s="34" t="s">
        <v>1457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7"/>
      <c r="R6" s="37"/>
      <c r="S6" s="37"/>
      <c r="T6" s="37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40" t="s">
        <v>1458</v>
      </c>
      <c r="BC6" s="40" t="s">
        <v>1459</v>
      </c>
      <c r="BD6" s="31"/>
    </row>
    <row r="7" spans="1:55" s="32" customFormat="1" ht="16.5" customHeight="1">
      <c r="A7" s="41">
        <v>43</v>
      </c>
      <c r="B7" s="42">
        <v>1111</v>
      </c>
      <c r="C7" s="43" t="s">
        <v>1205</v>
      </c>
      <c r="D7" s="376" t="s">
        <v>495</v>
      </c>
      <c r="E7" s="377"/>
      <c r="F7" s="378"/>
      <c r="G7" s="130" t="s">
        <v>277</v>
      </c>
      <c r="H7" s="130"/>
      <c r="I7" s="130"/>
      <c r="J7" s="130"/>
      <c r="K7" s="27"/>
      <c r="L7" s="27"/>
      <c r="M7" s="27"/>
      <c r="N7" s="27"/>
      <c r="O7" s="27"/>
      <c r="P7" s="27"/>
      <c r="Q7" s="27"/>
      <c r="R7" s="46"/>
      <c r="S7" s="47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26"/>
      <c r="AZ7" s="26"/>
      <c r="BA7" s="49"/>
      <c r="BB7" s="50">
        <f>ROUND(O8,0)</f>
        <v>711</v>
      </c>
      <c r="BC7" s="51" t="s">
        <v>1463</v>
      </c>
    </row>
    <row r="8" spans="1:55" s="32" customFormat="1" ht="16.5" customHeight="1">
      <c r="A8" s="41">
        <v>43</v>
      </c>
      <c r="B8" s="42">
        <v>1112</v>
      </c>
      <c r="C8" s="43" t="s">
        <v>278</v>
      </c>
      <c r="D8" s="382"/>
      <c r="E8" s="383"/>
      <c r="F8" s="384"/>
      <c r="G8" s="131"/>
      <c r="H8" s="131"/>
      <c r="I8" s="131"/>
      <c r="J8" s="131"/>
      <c r="K8" s="31"/>
      <c r="L8" s="31"/>
      <c r="M8" s="55"/>
      <c r="N8" s="55"/>
      <c r="O8" s="388">
        <v>711</v>
      </c>
      <c r="P8" s="388"/>
      <c r="Q8" s="55" t="s">
        <v>1465</v>
      </c>
      <c r="R8" s="55"/>
      <c r="S8" s="149" t="s">
        <v>857</v>
      </c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9" t="s">
        <v>336</v>
      </c>
      <c r="AZ8" s="372">
        <v>0.965</v>
      </c>
      <c r="BA8" s="373"/>
      <c r="BB8" s="50">
        <f>ROUND(O8*AZ8,0)</f>
        <v>686</v>
      </c>
      <c r="BC8" s="51"/>
    </row>
    <row r="9" spans="1:55" s="32" customFormat="1" ht="16.5" customHeight="1">
      <c r="A9" s="41">
        <v>43</v>
      </c>
      <c r="B9" s="42">
        <v>1121</v>
      </c>
      <c r="C9" s="43" t="s">
        <v>1206</v>
      </c>
      <c r="D9" s="382"/>
      <c r="E9" s="383"/>
      <c r="F9" s="384"/>
      <c r="G9" s="130" t="s">
        <v>858</v>
      </c>
      <c r="H9" s="130"/>
      <c r="I9" s="130"/>
      <c r="J9" s="130"/>
      <c r="K9" s="27"/>
      <c r="L9" s="27"/>
      <c r="M9" s="27"/>
      <c r="N9" s="27"/>
      <c r="O9" s="27"/>
      <c r="P9" s="27"/>
      <c r="Q9" s="27"/>
      <c r="R9" s="46"/>
      <c r="S9" s="47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26"/>
      <c r="AZ9" s="26"/>
      <c r="BA9" s="49"/>
      <c r="BB9" s="50">
        <f>ROUND(O10,0)</f>
        <v>702</v>
      </c>
      <c r="BC9" s="51"/>
    </row>
    <row r="10" spans="1:55" s="32" customFormat="1" ht="16.5" customHeight="1">
      <c r="A10" s="41">
        <v>43</v>
      </c>
      <c r="B10" s="42">
        <v>1122</v>
      </c>
      <c r="C10" s="43" t="s">
        <v>859</v>
      </c>
      <c r="D10" s="382"/>
      <c r="E10" s="383"/>
      <c r="F10" s="384"/>
      <c r="G10" s="131"/>
      <c r="H10" s="131"/>
      <c r="I10" s="131"/>
      <c r="J10" s="131"/>
      <c r="K10" s="31"/>
      <c r="L10" s="31"/>
      <c r="M10" s="55"/>
      <c r="N10" s="55"/>
      <c r="O10" s="388">
        <v>702</v>
      </c>
      <c r="P10" s="388"/>
      <c r="Q10" s="55" t="s">
        <v>1465</v>
      </c>
      <c r="R10" s="55"/>
      <c r="S10" s="149" t="s">
        <v>857</v>
      </c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9" t="s">
        <v>336</v>
      </c>
      <c r="AZ10" s="372">
        <v>0.965</v>
      </c>
      <c r="BA10" s="373"/>
      <c r="BB10" s="50">
        <f>ROUND(O10*AZ10,0)</f>
        <v>677</v>
      </c>
      <c r="BC10" s="51"/>
    </row>
    <row r="11" spans="1:55" s="32" customFormat="1" ht="16.5" customHeight="1">
      <c r="A11" s="41">
        <v>43</v>
      </c>
      <c r="B11" s="42">
        <v>1131</v>
      </c>
      <c r="C11" s="43" t="s">
        <v>1207</v>
      </c>
      <c r="D11" s="382"/>
      <c r="E11" s="383"/>
      <c r="F11" s="384"/>
      <c r="G11" s="130" t="s">
        <v>861</v>
      </c>
      <c r="H11" s="130"/>
      <c r="I11" s="130"/>
      <c r="J11" s="130"/>
      <c r="K11" s="27"/>
      <c r="L11" s="27"/>
      <c r="M11" s="27"/>
      <c r="N11" s="27"/>
      <c r="O11" s="27"/>
      <c r="P11" s="27"/>
      <c r="Q11" s="27"/>
      <c r="R11" s="46"/>
      <c r="S11" s="47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26"/>
      <c r="AZ11" s="26"/>
      <c r="BA11" s="49"/>
      <c r="BB11" s="50">
        <f>ROUND(O12,0)</f>
        <v>690</v>
      </c>
      <c r="BC11" s="51"/>
    </row>
    <row r="12" spans="1:55" s="32" customFormat="1" ht="16.5" customHeight="1">
      <c r="A12" s="41">
        <v>43</v>
      </c>
      <c r="B12" s="42">
        <v>1132</v>
      </c>
      <c r="C12" s="43" t="s">
        <v>862</v>
      </c>
      <c r="D12" s="382"/>
      <c r="E12" s="383"/>
      <c r="F12" s="384"/>
      <c r="G12" s="131"/>
      <c r="H12" s="131"/>
      <c r="I12" s="131"/>
      <c r="J12" s="131"/>
      <c r="K12" s="31"/>
      <c r="L12" s="31"/>
      <c r="M12" s="55"/>
      <c r="N12" s="55"/>
      <c r="O12" s="388">
        <v>690</v>
      </c>
      <c r="P12" s="388"/>
      <c r="Q12" s="55" t="s">
        <v>1465</v>
      </c>
      <c r="R12" s="55"/>
      <c r="S12" s="149" t="s">
        <v>857</v>
      </c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9" t="s">
        <v>336</v>
      </c>
      <c r="AZ12" s="372">
        <v>0.965</v>
      </c>
      <c r="BA12" s="373"/>
      <c r="BB12" s="50">
        <f>ROUND(O12*AZ12,0)</f>
        <v>666</v>
      </c>
      <c r="BC12" s="51"/>
    </row>
    <row r="13" spans="1:55" s="32" customFormat="1" ht="16.5" customHeight="1">
      <c r="A13" s="41">
        <v>43</v>
      </c>
      <c r="B13" s="42">
        <v>1141</v>
      </c>
      <c r="C13" s="43" t="s">
        <v>1208</v>
      </c>
      <c r="D13" s="382"/>
      <c r="E13" s="383"/>
      <c r="F13" s="384"/>
      <c r="G13" s="130" t="s">
        <v>783</v>
      </c>
      <c r="H13" s="130"/>
      <c r="I13" s="130"/>
      <c r="J13" s="130"/>
      <c r="K13" s="27"/>
      <c r="L13" s="27"/>
      <c r="M13" s="27"/>
      <c r="N13" s="27"/>
      <c r="O13" s="27"/>
      <c r="P13" s="27"/>
      <c r="Q13" s="27"/>
      <c r="R13" s="46"/>
      <c r="S13" s="47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26"/>
      <c r="AZ13" s="26"/>
      <c r="BA13" s="49"/>
      <c r="BB13" s="50">
        <f>ROUND(O14,0)</f>
        <v>677</v>
      </c>
      <c r="BC13" s="51"/>
    </row>
    <row r="14" spans="1:55" s="32" customFormat="1" ht="16.5" customHeight="1">
      <c r="A14" s="41">
        <v>43</v>
      </c>
      <c r="B14" s="42">
        <v>1142</v>
      </c>
      <c r="C14" s="43" t="s">
        <v>784</v>
      </c>
      <c r="D14" s="379"/>
      <c r="E14" s="380"/>
      <c r="F14" s="381"/>
      <c r="G14" s="131"/>
      <c r="H14" s="131"/>
      <c r="I14" s="131"/>
      <c r="J14" s="131"/>
      <c r="K14" s="31"/>
      <c r="L14" s="31"/>
      <c r="M14" s="55"/>
      <c r="N14" s="55"/>
      <c r="O14" s="388">
        <v>677</v>
      </c>
      <c r="P14" s="388"/>
      <c r="Q14" s="55" t="s">
        <v>1465</v>
      </c>
      <c r="R14" s="55"/>
      <c r="S14" s="149" t="s">
        <v>857</v>
      </c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9" t="s">
        <v>336</v>
      </c>
      <c r="AZ14" s="372">
        <v>0.965</v>
      </c>
      <c r="BA14" s="373"/>
      <c r="BB14" s="50">
        <f>ROUND(O14*AZ14,0)</f>
        <v>653</v>
      </c>
      <c r="BC14" s="51"/>
    </row>
    <row r="15" spans="1:55" s="32" customFormat="1" ht="16.5" customHeight="1">
      <c r="A15" s="41">
        <v>43</v>
      </c>
      <c r="B15" s="42">
        <v>5320</v>
      </c>
      <c r="C15" s="43" t="s">
        <v>161</v>
      </c>
      <c r="D15" s="132" t="s">
        <v>1791</v>
      </c>
      <c r="E15" s="128"/>
      <c r="F15" s="128"/>
      <c r="G15" s="128"/>
      <c r="H15" s="128"/>
      <c r="I15" s="128"/>
      <c r="J15" s="128"/>
      <c r="K15" s="72"/>
      <c r="L15" s="72"/>
      <c r="M15" s="73"/>
      <c r="N15" s="73"/>
      <c r="O15" s="72"/>
      <c r="P15" s="72"/>
      <c r="Q15" s="72"/>
      <c r="R15" s="72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439">
        <v>198</v>
      </c>
      <c r="AW15" s="439"/>
      <c r="AX15" s="78" t="s">
        <v>1841</v>
      </c>
      <c r="AY15" s="78"/>
      <c r="AZ15" s="73"/>
      <c r="BA15" s="79"/>
      <c r="BB15" s="76">
        <f aca="true" t="shared" si="0" ref="BB15:BB20">ROUND(AV15,0)</f>
        <v>198</v>
      </c>
      <c r="BC15" s="51"/>
    </row>
    <row r="16" spans="1:55" s="32" customFormat="1" ht="16.5" customHeight="1">
      <c r="A16" s="41">
        <v>43</v>
      </c>
      <c r="B16" s="42">
        <v>5110</v>
      </c>
      <c r="C16" s="43" t="s">
        <v>785</v>
      </c>
      <c r="D16" s="132" t="s">
        <v>1793</v>
      </c>
      <c r="E16" s="128"/>
      <c r="F16" s="128"/>
      <c r="G16" s="128"/>
      <c r="H16" s="128"/>
      <c r="I16" s="128"/>
      <c r="J16" s="128"/>
      <c r="K16" s="72"/>
      <c r="L16" s="72"/>
      <c r="M16" s="73"/>
      <c r="N16" s="73"/>
      <c r="O16" s="72"/>
      <c r="P16" s="72"/>
      <c r="Q16" s="72"/>
      <c r="R16" s="72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439">
        <v>111</v>
      </c>
      <c r="AW16" s="439"/>
      <c r="AX16" s="78" t="s">
        <v>1841</v>
      </c>
      <c r="AY16" s="78"/>
      <c r="AZ16" s="73"/>
      <c r="BA16" s="79"/>
      <c r="BB16" s="76">
        <f t="shared" si="0"/>
        <v>111</v>
      </c>
      <c r="BC16" s="51"/>
    </row>
    <row r="17" spans="1:55" s="32" customFormat="1" ht="16.5" customHeight="1">
      <c r="A17" s="201">
        <v>43</v>
      </c>
      <c r="B17" s="202">
        <v>5400</v>
      </c>
      <c r="C17" s="185" t="s">
        <v>92</v>
      </c>
      <c r="D17" s="522" t="s">
        <v>421</v>
      </c>
      <c r="E17" s="523"/>
      <c r="F17" s="523"/>
      <c r="G17" s="523"/>
      <c r="H17" s="523"/>
      <c r="I17" s="523"/>
      <c r="J17" s="523"/>
      <c r="K17" s="523"/>
      <c r="L17" s="523"/>
      <c r="M17" s="523"/>
      <c r="N17" s="523"/>
      <c r="O17" s="523"/>
      <c r="P17" s="523"/>
      <c r="Q17" s="523"/>
      <c r="R17" s="524"/>
      <c r="S17" s="200" t="s">
        <v>244</v>
      </c>
      <c r="T17" s="165"/>
      <c r="U17" s="165"/>
      <c r="V17" s="165"/>
      <c r="W17" s="165"/>
      <c r="X17" s="165"/>
      <c r="Y17" s="165"/>
      <c r="Z17" s="165"/>
      <c r="AA17" s="165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409">
        <v>20</v>
      </c>
      <c r="AW17" s="409"/>
      <c r="AX17" s="184" t="s">
        <v>1841</v>
      </c>
      <c r="AY17" s="168"/>
      <c r="AZ17" s="168"/>
      <c r="BA17" s="168"/>
      <c r="BB17" s="182">
        <f t="shared" si="0"/>
        <v>20</v>
      </c>
      <c r="BC17" s="199"/>
    </row>
    <row r="18" spans="1:55" s="32" customFormat="1" ht="16.5" customHeight="1">
      <c r="A18" s="201">
        <v>43</v>
      </c>
      <c r="B18" s="202">
        <v>5401</v>
      </c>
      <c r="C18" s="185" t="s">
        <v>93</v>
      </c>
      <c r="D18" s="525"/>
      <c r="E18" s="526"/>
      <c r="F18" s="526"/>
      <c r="G18" s="526"/>
      <c r="H18" s="526"/>
      <c r="I18" s="526"/>
      <c r="J18" s="526"/>
      <c r="K18" s="526"/>
      <c r="L18" s="526"/>
      <c r="M18" s="526"/>
      <c r="N18" s="526"/>
      <c r="O18" s="526"/>
      <c r="P18" s="526"/>
      <c r="Q18" s="526"/>
      <c r="R18" s="527"/>
      <c r="S18" s="203" t="s">
        <v>245</v>
      </c>
      <c r="T18" s="165"/>
      <c r="U18" s="165"/>
      <c r="V18" s="165"/>
      <c r="W18" s="165"/>
      <c r="X18" s="165"/>
      <c r="Y18" s="165"/>
      <c r="Z18" s="165"/>
      <c r="AA18" s="165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409">
        <v>17</v>
      </c>
      <c r="AW18" s="409"/>
      <c r="AX18" s="184" t="s">
        <v>1841</v>
      </c>
      <c r="AY18" s="168"/>
      <c r="AZ18" s="168"/>
      <c r="BA18" s="168"/>
      <c r="BB18" s="182">
        <f t="shared" si="0"/>
        <v>17</v>
      </c>
      <c r="BC18" s="199"/>
    </row>
    <row r="19" spans="1:55" s="32" customFormat="1" ht="16.5" customHeight="1">
      <c r="A19" s="201">
        <v>43</v>
      </c>
      <c r="B19" s="202">
        <v>5402</v>
      </c>
      <c r="C19" s="185" t="s">
        <v>94</v>
      </c>
      <c r="D19" s="525"/>
      <c r="E19" s="526"/>
      <c r="F19" s="526"/>
      <c r="G19" s="526"/>
      <c r="H19" s="526"/>
      <c r="I19" s="526"/>
      <c r="J19" s="526"/>
      <c r="K19" s="526"/>
      <c r="L19" s="526"/>
      <c r="M19" s="526"/>
      <c r="N19" s="526"/>
      <c r="O19" s="526"/>
      <c r="P19" s="526"/>
      <c r="Q19" s="526"/>
      <c r="R19" s="527"/>
      <c r="S19" s="203" t="s">
        <v>246</v>
      </c>
      <c r="T19" s="165"/>
      <c r="U19" s="165"/>
      <c r="V19" s="165"/>
      <c r="W19" s="165"/>
      <c r="X19" s="165"/>
      <c r="Y19" s="165"/>
      <c r="Z19" s="165"/>
      <c r="AA19" s="165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354">
        <v>15</v>
      </c>
      <c r="AW19" s="354"/>
      <c r="AX19" s="184" t="s">
        <v>1841</v>
      </c>
      <c r="AY19" s="168"/>
      <c r="AZ19" s="168"/>
      <c r="BA19" s="168"/>
      <c r="BB19" s="182">
        <f t="shared" si="0"/>
        <v>15</v>
      </c>
      <c r="BC19" s="199"/>
    </row>
    <row r="20" spans="1:55" s="32" customFormat="1" ht="16.5" customHeight="1">
      <c r="A20" s="201">
        <v>43</v>
      </c>
      <c r="B20" s="202">
        <v>5403</v>
      </c>
      <c r="C20" s="185" t="s">
        <v>95</v>
      </c>
      <c r="D20" s="528"/>
      <c r="E20" s="529"/>
      <c r="F20" s="529"/>
      <c r="G20" s="529"/>
      <c r="H20" s="529"/>
      <c r="I20" s="529"/>
      <c r="J20" s="529"/>
      <c r="K20" s="529"/>
      <c r="L20" s="529"/>
      <c r="M20" s="529"/>
      <c r="N20" s="529"/>
      <c r="O20" s="529"/>
      <c r="P20" s="529"/>
      <c r="Q20" s="529"/>
      <c r="R20" s="530"/>
      <c r="S20" s="203" t="s">
        <v>247</v>
      </c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6"/>
      <c r="AE20" s="166"/>
      <c r="AF20" s="177"/>
      <c r="AG20" s="166"/>
      <c r="AH20" s="167"/>
      <c r="AI20" s="198"/>
      <c r="AJ20" s="198"/>
      <c r="AK20" s="198"/>
      <c r="AL20" s="198"/>
      <c r="AM20" s="198"/>
      <c r="AN20" s="162"/>
      <c r="AO20" s="162"/>
      <c r="AP20" s="162"/>
      <c r="AQ20" s="162"/>
      <c r="AR20" s="162"/>
      <c r="AS20" s="162"/>
      <c r="AT20" s="162"/>
      <c r="AU20" s="162"/>
      <c r="AV20" s="409">
        <v>13</v>
      </c>
      <c r="AW20" s="409"/>
      <c r="AX20" s="184" t="s">
        <v>1841</v>
      </c>
      <c r="AY20" s="179"/>
      <c r="AZ20" s="180"/>
      <c r="BA20" s="181"/>
      <c r="BB20" s="182">
        <f t="shared" si="0"/>
        <v>13</v>
      </c>
      <c r="BC20" s="183"/>
    </row>
    <row r="21" spans="1:55" s="32" customFormat="1" ht="16.5" customHeight="1">
      <c r="A21" s="41">
        <v>43</v>
      </c>
      <c r="B21" s="42">
        <v>5380</v>
      </c>
      <c r="C21" s="43" t="s">
        <v>451</v>
      </c>
      <c r="D21" s="376" t="s">
        <v>790</v>
      </c>
      <c r="E21" s="377"/>
      <c r="F21" s="378"/>
      <c r="G21" s="376" t="s">
        <v>791</v>
      </c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8"/>
      <c r="S21" s="27" t="s">
        <v>751</v>
      </c>
      <c r="T21" s="27"/>
      <c r="U21" s="27"/>
      <c r="V21" s="27"/>
      <c r="W21" s="27"/>
      <c r="X21" s="27"/>
      <c r="Y21" s="27"/>
      <c r="Z21" s="27"/>
      <c r="AA21" s="26"/>
      <c r="AB21" s="26"/>
      <c r="AC21" s="26"/>
      <c r="AD21" s="102"/>
      <c r="AE21" s="77"/>
      <c r="AF21" s="72"/>
      <c r="AG21" s="72"/>
      <c r="AH21" s="72"/>
      <c r="AI21" s="72"/>
      <c r="AJ21" s="72"/>
      <c r="AK21" s="77"/>
      <c r="AL21" s="77"/>
      <c r="AM21" s="77"/>
      <c r="AN21" s="77"/>
      <c r="AO21" s="77"/>
      <c r="AP21" s="77"/>
      <c r="AQ21" s="77"/>
      <c r="AR21" s="77"/>
      <c r="AS21" s="72"/>
      <c r="AT21" s="72"/>
      <c r="AU21" s="72"/>
      <c r="AV21" s="72"/>
      <c r="AW21" s="72"/>
      <c r="AX21" s="72"/>
      <c r="AY21" s="75"/>
      <c r="AZ21" s="38"/>
      <c r="BA21" s="35"/>
      <c r="BB21" s="76">
        <f>ROUND(AA22,0)</f>
        <v>320</v>
      </c>
      <c r="BC21" s="51"/>
    </row>
    <row r="22" spans="1:55" s="32" customFormat="1" ht="16.5" customHeight="1">
      <c r="A22" s="41">
        <v>43</v>
      </c>
      <c r="B22" s="42">
        <v>5381</v>
      </c>
      <c r="C22" s="43" t="s">
        <v>452</v>
      </c>
      <c r="D22" s="382"/>
      <c r="E22" s="383"/>
      <c r="F22" s="384"/>
      <c r="G22" s="382"/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384"/>
      <c r="S22" s="38"/>
      <c r="T22" s="38"/>
      <c r="U22" s="38"/>
      <c r="V22" s="38"/>
      <c r="W22" s="38"/>
      <c r="X22" s="38"/>
      <c r="Y22" s="38"/>
      <c r="Z22" s="38"/>
      <c r="AA22" s="385">
        <v>320</v>
      </c>
      <c r="AB22" s="385"/>
      <c r="AC22" s="75" t="s">
        <v>1465</v>
      </c>
      <c r="AD22" s="103"/>
      <c r="AE22" s="149" t="s">
        <v>857</v>
      </c>
      <c r="AF22" s="72"/>
      <c r="AG22" s="72"/>
      <c r="AH22" s="72"/>
      <c r="AI22" s="72"/>
      <c r="AJ22" s="72"/>
      <c r="AK22" s="77"/>
      <c r="AL22" s="77"/>
      <c r="AM22" s="77"/>
      <c r="AN22" s="77"/>
      <c r="AO22" s="77"/>
      <c r="AP22" s="77"/>
      <c r="AQ22" s="77"/>
      <c r="AR22" s="77"/>
      <c r="AS22" s="72"/>
      <c r="AT22" s="72"/>
      <c r="AU22" s="72"/>
      <c r="AV22" s="72"/>
      <c r="AW22" s="72"/>
      <c r="AX22" s="72"/>
      <c r="AY22" s="65" t="s">
        <v>336</v>
      </c>
      <c r="AZ22" s="386">
        <v>0.965</v>
      </c>
      <c r="BA22" s="387"/>
      <c r="BB22" s="76">
        <f>ROUND(AA22*AZ22,0)</f>
        <v>309</v>
      </c>
      <c r="BC22" s="51"/>
    </row>
    <row r="23" spans="1:55" s="32" customFormat="1" ht="16.5" customHeight="1">
      <c r="A23" s="41">
        <v>43</v>
      </c>
      <c r="B23" s="42">
        <v>5382</v>
      </c>
      <c r="C23" s="43" t="s">
        <v>453</v>
      </c>
      <c r="D23" s="382"/>
      <c r="E23" s="383"/>
      <c r="F23" s="384"/>
      <c r="G23" s="382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4"/>
      <c r="S23" s="27" t="s">
        <v>755</v>
      </c>
      <c r="T23" s="27"/>
      <c r="U23" s="27"/>
      <c r="V23" s="27"/>
      <c r="W23" s="27"/>
      <c r="X23" s="27"/>
      <c r="Y23" s="27"/>
      <c r="Z23" s="27"/>
      <c r="AA23" s="31"/>
      <c r="AB23" s="31"/>
      <c r="AC23" s="31"/>
      <c r="AD23" s="102"/>
      <c r="AE23" s="77"/>
      <c r="AF23" s="72"/>
      <c r="AG23" s="72"/>
      <c r="AH23" s="72"/>
      <c r="AI23" s="72"/>
      <c r="AJ23" s="72"/>
      <c r="AK23" s="77"/>
      <c r="AL23" s="77"/>
      <c r="AM23" s="77"/>
      <c r="AN23" s="77"/>
      <c r="AO23" s="77"/>
      <c r="AP23" s="77"/>
      <c r="AQ23" s="77"/>
      <c r="AR23" s="77"/>
      <c r="AS23" s="72"/>
      <c r="AT23" s="72"/>
      <c r="AU23" s="72"/>
      <c r="AV23" s="72"/>
      <c r="AW23" s="72"/>
      <c r="AX23" s="72"/>
      <c r="AY23" s="75"/>
      <c r="AZ23" s="38"/>
      <c r="BA23" s="35"/>
      <c r="BB23" s="76">
        <f>ROUND(AA24,0)</f>
        <v>288</v>
      </c>
      <c r="BC23" s="51"/>
    </row>
    <row r="24" spans="1:55" s="32" customFormat="1" ht="16.5" customHeight="1">
      <c r="A24" s="41">
        <v>43</v>
      </c>
      <c r="B24" s="42">
        <v>5383</v>
      </c>
      <c r="C24" s="43" t="s">
        <v>454</v>
      </c>
      <c r="D24" s="382"/>
      <c r="E24" s="383"/>
      <c r="F24" s="384"/>
      <c r="G24" s="382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84"/>
      <c r="S24" s="38"/>
      <c r="T24" s="38"/>
      <c r="U24" s="38"/>
      <c r="V24" s="38"/>
      <c r="W24" s="38"/>
      <c r="X24" s="38"/>
      <c r="Y24" s="38"/>
      <c r="Z24" s="38"/>
      <c r="AA24" s="385">
        <v>288</v>
      </c>
      <c r="AB24" s="385"/>
      <c r="AC24" s="75" t="s">
        <v>1465</v>
      </c>
      <c r="AD24" s="103"/>
      <c r="AE24" s="149" t="s">
        <v>857</v>
      </c>
      <c r="AF24" s="72"/>
      <c r="AG24" s="72"/>
      <c r="AH24" s="72"/>
      <c r="AI24" s="72"/>
      <c r="AJ24" s="72"/>
      <c r="AK24" s="77"/>
      <c r="AL24" s="77"/>
      <c r="AM24" s="77"/>
      <c r="AN24" s="77"/>
      <c r="AO24" s="77"/>
      <c r="AP24" s="77"/>
      <c r="AQ24" s="77"/>
      <c r="AR24" s="77"/>
      <c r="AS24" s="72"/>
      <c r="AT24" s="72"/>
      <c r="AU24" s="72"/>
      <c r="AV24" s="72"/>
      <c r="AW24" s="72"/>
      <c r="AX24" s="72"/>
      <c r="AY24" s="65" t="s">
        <v>336</v>
      </c>
      <c r="AZ24" s="386">
        <v>0.965</v>
      </c>
      <c r="BA24" s="387"/>
      <c r="BB24" s="76">
        <f>ROUND(AA24*AZ24,0)</f>
        <v>278</v>
      </c>
      <c r="BC24" s="51"/>
    </row>
    <row r="25" spans="1:55" s="32" customFormat="1" ht="16.5" customHeight="1">
      <c r="A25" s="41">
        <v>43</v>
      </c>
      <c r="B25" s="42">
        <v>5384</v>
      </c>
      <c r="C25" s="43" t="s">
        <v>455</v>
      </c>
      <c r="D25" s="382"/>
      <c r="E25" s="383"/>
      <c r="F25" s="384"/>
      <c r="G25" s="382"/>
      <c r="H25" s="383"/>
      <c r="I25" s="383"/>
      <c r="J25" s="383"/>
      <c r="K25" s="383"/>
      <c r="L25" s="383"/>
      <c r="M25" s="383"/>
      <c r="N25" s="383"/>
      <c r="O25" s="383"/>
      <c r="P25" s="383"/>
      <c r="Q25" s="383"/>
      <c r="R25" s="384"/>
      <c r="S25" s="27" t="s">
        <v>758</v>
      </c>
      <c r="T25" s="27"/>
      <c r="U25" s="27"/>
      <c r="V25" s="27"/>
      <c r="W25" s="27"/>
      <c r="X25" s="27"/>
      <c r="Y25" s="27"/>
      <c r="Z25" s="27"/>
      <c r="AA25" s="31"/>
      <c r="AB25" s="31"/>
      <c r="AC25" s="31"/>
      <c r="AD25" s="102"/>
      <c r="AE25" s="77"/>
      <c r="AF25" s="72"/>
      <c r="AG25" s="72"/>
      <c r="AH25" s="72"/>
      <c r="AI25" s="72"/>
      <c r="AJ25" s="72"/>
      <c r="AK25" s="77"/>
      <c r="AL25" s="77"/>
      <c r="AM25" s="77"/>
      <c r="AN25" s="77"/>
      <c r="AO25" s="77"/>
      <c r="AP25" s="77"/>
      <c r="AQ25" s="77"/>
      <c r="AR25" s="77"/>
      <c r="AS25" s="72"/>
      <c r="AT25" s="72"/>
      <c r="AU25" s="72"/>
      <c r="AV25" s="72"/>
      <c r="AW25" s="72"/>
      <c r="AX25" s="72"/>
      <c r="AY25" s="75"/>
      <c r="AZ25" s="38"/>
      <c r="BA25" s="35"/>
      <c r="BB25" s="76">
        <f>ROUND(AA26,0)</f>
        <v>252</v>
      </c>
      <c r="BC25" s="51"/>
    </row>
    <row r="26" spans="1:55" s="32" customFormat="1" ht="16.5" customHeight="1">
      <c r="A26" s="41">
        <v>43</v>
      </c>
      <c r="B26" s="42">
        <v>5385</v>
      </c>
      <c r="C26" s="43" t="s">
        <v>456</v>
      </c>
      <c r="D26" s="382"/>
      <c r="E26" s="383"/>
      <c r="F26" s="384"/>
      <c r="G26" s="379"/>
      <c r="H26" s="380"/>
      <c r="I26" s="380"/>
      <c r="J26" s="380"/>
      <c r="K26" s="380"/>
      <c r="L26" s="380"/>
      <c r="M26" s="380"/>
      <c r="N26" s="380"/>
      <c r="O26" s="380"/>
      <c r="P26" s="380"/>
      <c r="Q26" s="380"/>
      <c r="R26" s="381"/>
      <c r="S26" s="38"/>
      <c r="T26" s="38"/>
      <c r="U26" s="38"/>
      <c r="V26" s="38"/>
      <c r="W26" s="38"/>
      <c r="X26" s="38"/>
      <c r="Y26" s="38"/>
      <c r="Z26" s="38"/>
      <c r="AA26" s="385">
        <v>252</v>
      </c>
      <c r="AB26" s="385"/>
      <c r="AC26" s="75" t="s">
        <v>1465</v>
      </c>
      <c r="AD26" s="103"/>
      <c r="AE26" s="149" t="s">
        <v>857</v>
      </c>
      <c r="AF26" s="72"/>
      <c r="AG26" s="72"/>
      <c r="AH26" s="72"/>
      <c r="AI26" s="72"/>
      <c r="AJ26" s="72"/>
      <c r="AK26" s="77"/>
      <c r="AL26" s="77"/>
      <c r="AM26" s="77"/>
      <c r="AN26" s="77"/>
      <c r="AO26" s="77"/>
      <c r="AP26" s="77"/>
      <c r="AQ26" s="77"/>
      <c r="AR26" s="77"/>
      <c r="AS26" s="72"/>
      <c r="AT26" s="72"/>
      <c r="AU26" s="72"/>
      <c r="AV26" s="72"/>
      <c r="AW26" s="72"/>
      <c r="AX26" s="72"/>
      <c r="AY26" s="65" t="s">
        <v>336</v>
      </c>
      <c r="AZ26" s="386">
        <v>0.965</v>
      </c>
      <c r="BA26" s="387"/>
      <c r="BB26" s="76">
        <f>ROUND(AA26*AZ26,0)</f>
        <v>243</v>
      </c>
      <c r="BC26" s="51"/>
    </row>
    <row r="27" spans="1:55" s="32" customFormat="1" ht="16.5" customHeight="1">
      <c r="A27" s="41">
        <v>43</v>
      </c>
      <c r="B27" s="42">
        <v>5386</v>
      </c>
      <c r="C27" s="43" t="s">
        <v>457</v>
      </c>
      <c r="D27" s="382"/>
      <c r="E27" s="383"/>
      <c r="F27" s="384"/>
      <c r="G27" s="382" t="s">
        <v>792</v>
      </c>
      <c r="H27" s="383"/>
      <c r="I27" s="383"/>
      <c r="J27" s="383"/>
      <c r="K27" s="383"/>
      <c r="L27" s="383"/>
      <c r="M27" s="383"/>
      <c r="N27" s="383"/>
      <c r="O27" s="383"/>
      <c r="P27" s="383"/>
      <c r="Q27" s="383"/>
      <c r="R27" s="384"/>
      <c r="S27" s="27" t="s">
        <v>751</v>
      </c>
      <c r="T27" s="27"/>
      <c r="U27" s="27"/>
      <c r="V27" s="27"/>
      <c r="W27" s="27"/>
      <c r="X27" s="27"/>
      <c r="Y27" s="27"/>
      <c r="Z27" s="27"/>
      <c r="AA27" s="31"/>
      <c r="AB27" s="31"/>
      <c r="AC27" s="31"/>
      <c r="AD27" s="102"/>
      <c r="AE27" s="77"/>
      <c r="AF27" s="72"/>
      <c r="AG27" s="72"/>
      <c r="AH27" s="72"/>
      <c r="AI27" s="72"/>
      <c r="AJ27" s="72"/>
      <c r="AK27" s="77"/>
      <c r="AL27" s="77"/>
      <c r="AM27" s="77"/>
      <c r="AN27" s="77"/>
      <c r="AO27" s="77"/>
      <c r="AP27" s="77"/>
      <c r="AQ27" s="77"/>
      <c r="AR27" s="77"/>
      <c r="AS27" s="72"/>
      <c r="AT27" s="72"/>
      <c r="AU27" s="72"/>
      <c r="AV27" s="72"/>
      <c r="AW27" s="72"/>
      <c r="AX27" s="72"/>
      <c r="AY27" s="75"/>
      <c r="AZ27" s="38"/>
      <c r="BA27" s="35"/>
      <c r="BB27" s="76">
        <f>ROUND(AA28,0)</f>
        <v>160</v>
      </c>
      <c r="BC27" s="51"/>
    </row>
    <row r="28" spans="1:55" s="32" customFormat="1" ht="16.5" customHeight="1">
      <c r="A28" s="41">
        <v>43</v>
      </c>
      <c r="B28" s="42">
        <v>5387</v>
      </c>
      <c r="C28" s="43" t="s">
        <v>458</v>
      </c>
      <c r="D28" s="382"/>
      <c r="E28" s="383"/>
      <c r="F28" s="384"/>
      <c r="G28" s="382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4"/>
      <c r="S28" s="38"/>
      <c r="T28" s="38"/>
      <c r="U28" s="38"/>
      <c r="V28" s="38"/>
      <c r="W28" s="38"/>
      <c r="X28" s="38"/>
      <c r="Y28" s="38"/>
      <c r="Z28" s="38"/>
      <c r="AA28" s="385">
        <v>160</v>
      </c>
      <c r="AB28" s="385"/>
      <c r="AC28" s="75" t="s">
        <v>1465</v>
      </c>
      <c r="AD28" s="103"/>
      <c r="AE28" s="149" t="s">
        <v>857</v>
      </c>
      <c r="AF28" s="72"/>
      <c r="AG28" s="72"/>
      <c r="AH28" s="72"/>
      <c r="AI28" s="72"/>
      <c r="AJ28" s="72"/>
      <c r="AK28" s="77"/>
      <c r="AL28" s="77"/>
      <c r="AM28" s="77"/>
      <c r="AN28" s="77"/>
      <c r="AO28" s="77"/>
      <c r="AP28" s="77"/>
      <c r="AQ28" s="77"/>
      <c r="AR28" s="77"/>
      <c r="AS28" s="72"/>
      <c r="AT28" s="72"/>
      <c r="AU28" s="72"/>
      <c r="AV28" s="72"/>
      <c r="AW28" s="72"/>
      <c r="AX28" s="72"/>
      <c r="AY28" s="65" t="s">
        <v>336</v>
      </c>
      <c r="AZ28" s="386">
        <v>0.965</v>
      </c>
      <c r="BA28" s="387"/>
      <c r="BB28" s="76">
        <f>ROUND(AA28*AZ28,0)</f>
        <v>154</v>
      </c>
      <c r="BC28" s="51"/>
    </row>
    <row r="29" spans="1:55" s="32" customFormat="1" ht="16.5" customHeight="1">
      <c r="A29" s="41">
        <v>43</v>
      </c>
      <c r="B29" s="42">
        <v>5388</v>
      </c>
      <c r="C29" s="43" t="s">
        <v>459</v>
      </c>
      <c r="D29" s="382"/>
      <c r="E29" s="383"/>
      <c r="F29" s="384"/>
      <c r="G29" s="382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4"/>
      <c r="S29" s="27" t="s">
        <v>755</v>
      </c>
      <c r="T29" s="27"/>
      <c r="U29" s="27"/>
      <c r="V29" s="27"/>
      <c r="W29" s="27"/>
      <c r="X29" s="27"/>
      <c r="Y29" s="27"/>
      <c r="Z29" s="27"/>
      <c r="AA29" s="31"/>
      <c r="AB29" s="31"/>
      <c r="AC29" s="31"/>
      <c r="AD29" s="102"/>
      <c r="AE29" s="77"/>
      <c r="AF29" s="72"/>
      <c r="AG29" s="72"/>
      <c r="AH29" s="72"/>
      <c r="AI29" s="72"/>
      <c r="AJ29" s="72"/>
      <c r="AK29" s="77"/>
      <c r="AL29" s="77"/>
      <c r="AM29" s="77"/>
      <c r="AN29" s="77"/>
      <c r="AO29" s="77"/>
      <c r="AP29" s="77"/>
      <c r="AQ29" s="77"/>
      <c r="AR29" s="77"/>
      <c r="AS29" s="72"/>
      <c r="AT29" s="72"/>
      <c r="AU29" s="72"/>
      <c r="AV29" s="72"/>
      <c r="AW29" s="72"/>
      <c r="AX29" s="72"/>
      <c r="AY29" s="75"/>
      <c r="AZ29" s="38"/>
      <c r="BA29" s="35"/>
      <c r="BB29" s="76">
        <f>ROUND(AA30,0)</f>
        <v>144</v>
      </c>
      <c r="BC29" s="51"/>
    </row>
    <row r="30" spans="1:55" s="32" customFormat="1" ht="16.5" customHeight="1">
      <c r="A30" s="41">
        <v>43</v>
      </c>
      <c r="B30" s="42">
        <v>5389</v>
      </c>
      <c r="C30" s="43" t="s">
        <v>460</v>
      </c>
      <c r="D30" s="382"/>
      <c r="E30" s="383"/>
      <c r="F30" s="384"/>
      <c r="G30" s="382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4"/>
      <c r="S30" s="38"/>
      <c r="T30" s="38"/>
      <c r="U30" s="38"/>
      <c r="V30" s="38"/>
      <c r="W30" s="38"/>
      <c r="X30" s="38"/>
      <c r="Y30" s="38"/>
      <c r="Z30" s="38"/>
      <c r="AA30" s="385">
        <v>144</v>
      </c>
      <c r="AB30" s="385"/>
      <c r="AC30" s="75" t="s">
        <v>1465</v>
      </c>
      <c r="AD30" s="103"/>
      <c r="AE30" s="149" t="s">
        <v>857</v>
      </c>
      <c r="AF30" s="72"/>
      <c r="AG30" s="72"/>
      <c r="AH30" s="72"/>
      <c r="AI30" s="72"/>
      <c r="AJ30" s="72"/>
      <c r="AK30" s="77"/>
      <c r="AL30" s="77"/>
      <c r="AM30" s="77"/>
      <c r="AN30" s="77"/>
      <c r="AO30" s="77"/>
      <c r="AP30" s="77"/>
      <c r="AQ30" s="77"/>
      <c r="AR30" s="77"/>
      <c r="AS30" s="72"/>
      <c r="AT30" s="72"/>
      <c r="AU30" s="72"/>
      <c r="AV30" s="72"/>
      <c r="AW30" s="72"/>
      <c r="AX30" s="72"/>
      <c r="AY30" s="65" t="s">
        <v>336</v>
      </c>
      <c r="AZ30" s="386">
        <v>0.965</v>
      </c>
      <c r="BA30" s="387"/>
      <c r="BB30" s="76">
        <f>ROUND(AA30*AZ30,0)</f>
        <v>139</v>
      </c>
      <c r="BC30" s="51"/>
    </row>
    <row r="31" spans="1:55" s="32" customFormat="1" ht="16.5" customHeight="1">
      <c r="A31" s="41">
        <v>43</v>
      </c>
      <c r="B31" s="42">
        <v>5390</v>
      </c>
      <c r="C31" s="43" t="s">
        <v>461</v>
      </c>
      <c r="D31" s="382"/>
      <c r="E31" s="383"/>
      <c r="F31" s="384"/>
      <c r="G31" s="382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4"/>
      <c r="S31" s="27" t="s">
        <v>758</v>
      </c>
      <c r="T31" s="27"/>
      <c r="U31" s="27"/>
      <c r="V31" s="27"/>
      <c r="W31" s="27"/>
      <c r="X31" s="27"/>
      <c r="Y31" s="27"/>
      <c r="Z31" s="27"/>
      <c r="AA31" s="31"/>
      <c r="AB31" s="31"/>
      <c r="AC31" s="31"/>
      <c r="AD31" s="102"/>
      <c r="AE31" s="77"/>
      <c r="AF31" s="72"/>
      <c r="AG31" s="72"/>
      <c r="AH31" s="72"/>
      <c r="AI31" s="72"/>
      <c r="AJ31" s="72"/>
      <c r="AK31" s="77"/>
      <c r="AL31" s="77"/>
      <c r="AM31" s="77"/>
      <c r="AN31" s="77"/>
      <c r="AO31" s="77"/>
      <c r="AP31" s="77"/>
      <c r="AQ31" s="77"/>
      <c r="AR31" s="77"/>
      <c r="AS31" s="72"/>
      <c r="AT31" s="72"/>
      <c r="AU31" s="72"/>
      <c r="AV31" s="72"/>
      <c r="AW31" s="72"/>
      <c r="AX31" s="72"/>
      <c r="AY31" s="75"/>
      <c r="AZ31" s="38"/>
      <c r="BA31" s="35"/>
      <c r="BB31" s="76">
        <f>ROUND(AA32,0)</f>
        <v>126</v>
      </c>
      <c r="BC31" s="51"/>
    </row>
    <row r="32" spans="1:55" s="32" customFormat="1" ht="16.5" customHeight="1">
      <c r="A32" s="41">
        <v>43</v>
      </c>
      <c r="B32" s="42">
        <v>5391</v>
      </c>
      <c r="C32" s="43" t="s">
        <v>1200</v>
      </c>
      <c r="D32" s="379"/>
      <c r="E32" s="380"/>
      <c r="F32" s="381"/>
      <c r="G32" s="379"/>
      <c r="H32" s="380"/>
      <c r="I32" s="380"/>
      <c r="J32" s="380"/>
      <c r="K32" s="380"/>
      <c r="L32" s="380"/>
      <c r="M32" s="380"/>
      <c r="N32" s="380"/>
      <c r="O32" s="380"/>
      <c r="P32" s="380"/>
      <c r="Q32" s="380"/>
      <c r="R32" s="381"/>
      <c r="S32" s="38"/>
      <c r="T32" s="38"/>
      <c r="U32" s="38"/>
      <c r="V32" s="38"/>
      <c r="W32" s="38"/>
      <c r="X32" s="38"/>
      <c r="Y32" s="38"/>
      <c r="Z32" s="38"/>
      <c r="AA32" s="385">
        <v>126</v>
      </c>
      <c r="AB32" s="385"/>
      <c r="AC32" s="75" t="s">
        <v>1465</v>
      </c>
      <c r="AD32" s="103"/>
      <c r="AE32" s="149" t="s">
        <v>857</v>
      </c>
      <c r="AF32" s="72"/>
      <c r="AG32" s="72"/>
      <c r="AH32" s="72"/>
      <c r="AI32" s="72"/>
      <c r="AJ32" s="72"/>
      <c r="AK32" s="77"/>
      <c r="AL32" s="77"/>
      <c r="AM32" s="77"/>
      <c r="AN32" s="77"/>
      <c r="AO32" s="77"/>
      <c r="AP32" s="77"/>
      <c r="AQ32" s="77"/>
      <c r="AR32" s="77"/>
      <c r="AS32" s="72"/>
      <c r="AT32" s="72"/>
      <c r="AU32" s="72"/>
      <c r="AV32" s="72"/>
      <c r="AW32" s="72"/>
      <c r="AX32" s="72"/>
      <c r="AY32" s="65" t="s">
        <v>336</v>
      </c>
      <c r="AZ32" s="386">
        <v>0.965</v>
      </c>
      <c r="BA32" s="387"/>
      <c r="BB32" s="76">
        <f>ROUND(AA32*AZ32,0)</f>
        <v>122</v>
      </c>
      <c r="BC32" s="81"/>
    </row>
    <row r="33" spans="1:55" s="32" customFormat="1" ht="16.5" customHeight="1">
      <c r="A33" s="41">
        <v>43</v>
      </c>
      <c r="B33" s="42">
        <v>5340</v>
      </c>
      <c r="C33" s="43" t="s">
        <v>497</v>
      </c>
      <c r="D33" s="129" t="s">
        <v>496</v>
      </c>
      <c r="E33" s="130"/>
      <c r="F33" s="130"/>
      <c r="G33" s="130"/>
      <c r="H33" s="130"/>
      <c r="I33" s="130"/>
      <c r="J33" s="130"/>
      <c r="K33" s="173"/>
      <c r="L33" s="173"/>
      <c r="M33" s="27"/>
      <c r="N33" s="27"/>
      <c r="O33" s="173"/>
      <c r="P33" s="173"/>
      <c r="Q33" s="173"/>
      <c r="R33" s="219"/>
      <c r="S33" s="73" t="s">
        <v>505</v>
      </c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439">
        <v>561</v>
      </c>
      <c r="AW33" s="439"/>
      <c r="AX33" s="78" t="s">
        <v>1841</v>
      </c>
      <c r="AY33" s="78"/>
      <c r="AZ33" s="73"/>
      <c r="BA33" s="79"/>
      <c r="BB33" s="76">
        <f>ROUND(AV33,0)</f>
        <v>561</v>
      </c>
      <c r="BC33" s="51" t="s">
        <v>332</v>
      </c>
    </row>
    <row r="34" spans="1:55" s="32" customFormat="1" ht="16.5" customHeight="1">
      <c r="A34" s="41">
        <v>43</v>
      </c>
      <c r="B34" s="42">
        <v>5341</v>
      </c>
      <c r="C34" s="43" t="s">
        <v>832</v>
      </c>
      <c r="D34" s="127"/>
      <c r="E34" s="131"/>
      <c r="F34" s="131"/>
      <c r="G34" s="131"/>
      <c r="H34" s="131"/>
      <c r="I34" s="131"/>
      <c r="J34" s="131"/>
      <c r="K34" s="176"/>
      <c r="L34" s="176"/>
      <c r="M34" s="38"/>
      <c r="N34" s="38"/>
      <c r="O34" s="176"/>
      <c r="P34" s="176"/>
      <c r="Q34" s="176"/>
      <c r="R34" s="220"/>
      <c r="S34" s="73" t="s">
        <v>506</v>
      </c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521">
        <v>1122</v>
      </c>
      <c r="AW34" s="439"/>
      <c r="AX34" s="78" t="s">
        <v>1841</v>
      </c>
      <c r="AY34" s="78"/>
      <c r="AZ34" s="73"/>
      <c r="BA34" s="79"/>
      <c r="BB34" s="76">
        <f>ROUND(AV34,0)</f>
        <v>1122</v>
      </c>
      <c r="BC34" s="81"/>
    </row>
    <row r="35" spans="1:55" s="32" customFormat="1" ht="16.5" customHeight="1">
      <c r="A35" s="41">
        <v>43</v>
      </c>
      <c r="B35" s="42">
        <v>5392</v>
      </c>
      <c r="C35" s="43" t="s">
        <v>940</v>
      </c>
      <c r="D35" s="364" t="s">
        <v>145</v>
      </c>
      <c r="E35" s="342"/>
      <c r="F35" s="343"/>
      <c r="G35" s="376" t="s">
        <v>933</v>
      </c>
      <c r="H35" s="377"/>
      <c r="I35" s="377"/>
      <c r="J35" s="377"/>
      <c r="K35" s="377"/>
      <c r="L35" s="377"/>
      <c r="M35" s="377"/>
      <c r="N35" s="377"/>
      <c r="O35" s="377"/>
      <c r="P35" s="377"/>
      <c r="Q35" s="377"/>
      <c r="R35" s="378"/>
      <c r="S35" s="27" t="s">
        <v>751</v>
      </c>
      <c r="T35" s="27"/>
      <c r="U35" s="27"/>
      <c r="V35" s="27"/>
      <c r="W35" s="27"/>
      <c r="X35" s="27"/>
      <c r="Y35" s="27"/>
      <c r="Z35" s="27"/>
      <c r="AA35" s="173"/>
      <c r="AB35" s="173"/>
      <c r="AC35" s="173"/>
      <c r="AD35" s="102"/>
      <c r="AE35" s="77"/>
      <c r="AF35" s="174"/>
      <c r="AG35" s="174"/>
      <c r="AH35" s="174"/>
      <c r="AI35" s="174"/>
      <c r="AJ35" s="174"/>
      <c r="AK35" s="77"/>
      <c r="AL35" s="77"/>
      <c r="AM35" s="77"/>
      <c r="AN35" s="77"/>
      <c r="AO35" s="77"/>
      <c r="AP35" s="77"/>
      <c r="AQ35" s="77"/>
      <c r="AR35" s="77"/>
      <c r="AS35" s="174"/>
      <c r="AT35" s="174"/>
      <c r="AU35" s="174"/>
      <c r="AV35" s="174"/>
      <c r="AW35" s="174"/>
      <c r="AX35" s="174"/>
      <c r="AY35" s="75"/>
      <c r="AZ35" s="38"/>
      <c r="BA35" s="35"/>
      <c r="BB35" s="76">
        <f>ROUND(AA36,0)</f>
        <v>160</v>
      </c>
      <c r="BC35" s="51" t="s">
        <v>1463</v>
      </c>
    </row>
    <row r="36" spans="1:55" s="32" customFormat="1" ht="16.5" customHeight="1">
      <c r="A36" s="41">
        <v>43</v>
      </c>
      <c r="B36" s="42">
        <v>5393</v>
      </c>
      <c r="C36" s="43" t="s">
        <v>146</v>
      </c>
      <c r="D36" s="344"/>
      <c r="E36" s="345"/>
      <c r="F36" s="346"/>
      <c r="G36" s="382"/>
      <c r="H36" s="383"/>
      <c r="I36" s="383"/>
      <c r="J36" s="383"/>
      <c r="K36" s="383"/>
      <c r="L36" s="383"/>
      <c r="M36" s="383"/>
      <c r="N36" s="383"/>
      <c r="O36" s="383"/>
      <c r="P36" s="383"/>
      <c r="Q36" s="383"/>
      <c r="R36" s="384"/>
      <c r="S36" s="38"/>
      <c r="T36" s="38"/>
      <c r="U36" s="38"/>
      <c r="V36" s="38"/>
      <c r="W36" s="38"/>
      <c r="X36" s="38"/>
      <c r="Y36" s="38"/>
      <c r="Z36" s="38"/>
      <c r="AA36" s="385">
        <v>160</v>
      </c>
      <c r="AB36" s="385"/>
      <c r="AC36" s="75" t="s">
        <v>1465</v>
      </c>
      <c r="AD36" s="103"/>
      <c r="AE36" s="149" t="s">
        <v>857</v>
      </c>
      <c r="AF36" s="174"/>
      <c r="AG36" s="174"/>
      <c r="AH36" s="174"/>
      <c r="AI36" s="174"/>
      <c r="AJ36" s="174"/>
      <c r="AK36" s="77"/>
      <c r="AL36" s="77"/>
      <c r="AM36" s="77"/>
      <c r="AN36" s="77"/>
      <c r="AO36" s="77"/>
      <c r="AP36" s="77"/>
      <c r="AQ36" s="77"/>
      <c r="AR36" s="77"/>
      <c r="AS36" s="174"/>
      <c r="AT36" s="174"/>
      <c r="AU36" s="174"/>
      <c r="AV36" s="174"/>
      <c r="AW36" s="174"/>
      <c r="AX36" s="174"/>
      <c r="AY36" s="65" t="s">
        <v>140</v>
      </c>
      <c r="AZ36" s="386">
        <v>0.965</v>
      </c>
      <c r="BA36" s="387"/>
      <c r="BB36" s="76">
        <f>ROUND(AA36*AZ36,0)</f>
        <v>154</v>
      </c>
      <c r="BC36" s="51"/>
    </row>
    <row r="37" spans="1:55" s="32" customFormat="1" ht="16.5" customHeight="1">
      <c r="A37" s="41">
        <v>43</v>
      </c>
      <c r="B37" s="42">
        <v>5394</v>
      </c>
      <c r="C37" s="43" t="s">
        <v>147</v>
      </c>
      <c r="D37" s="344"/>
      <c r="E37" s="345"/>
      <c r="F37" s="346"/>
      <c r="G37" s="382"/>
      <c r="H37" s="383"/>
      <c r="I37" s="383"/>
      <c r="J37" s="383"/>
      <c r="K37" s="383"/>
      <c r="L37" s="383"/>
      <c r="M37" s="383"/>
      <c r="N37" s="383"/>
      <c r="O37" s="383"/>
      <c r="P37" s="383"/>
      <c r="Q37" s="383"/>
      <c r="R37" s="384"/>
      <c r="S37" s="27" t="s">
        <v>755</v>
      </c>
      <c r="T37" s="27"/>
      <c r="U37" s="27"/>
      <c r="V37" s="27"/>
      <c r="W37" s="27"/>
      <c r="X37" s="27"/>
      <c r="Y37" s="27"/>
      <c r="Z37" s="27"/>
      <c r="AA37" s="175"/>
      <c r="AB37" s="175"/>
      <c r="AC37" s="175"/>
      <c r="AD37" s="102"/>
      <c r="AE37" s="77"/>
      <c r="AF37" s="174"/>
      <c r="AG37" s="174"/>
      <c r="AH37" s="174"/>
      <c r="AI37" s="174"/>
      <c r="AJ37" s="174"/>
      <c r="AK37" s="77"/>
      <c r="AL37" s="77"/>
      <c r="AM37" s="77"/>
      <c r="AN37" s="77"/>
      <c r="AO37" s="77"/>
      <c r="AP37" s="77"/>
      <c r="AQ37" s="77"/>
      <c r="AR37" s="77"/>
      <c r="AS37" s="174"/>
      <c r="AT37" s="174"/>
      <c r="AU37" s="174"/>
      <c r="AV37" s="174"/>
      <c r="AW37" s="174"/>
      <c r="AX37" s="174"/>
      <c r="AY37" s="75"/>
      <c r="AZ37" s="38"/>
      <c r="BA37" s="35"/>
      <c r="BB37" s="76">
        <f>ROUND(AA38,0)</f>
        <v>144</v>
      </c>
      <c r="BC37" s="51"/>
    </row>
    <row r="38" spans="1:55" s="32" customFormat="1" ht="16.5" customHeight="1">
      <c r="A38" s="41">
        <v>43</v>
      </c>
      <c r="B38" s="42">
        <v>5395</v>
      </c>
      <c r="C38" s="43" t="s">
        <v>148</v>
      </c>
      <c r="D38" s="344"/>
      <c r="E38" s="345"/>
      <c r="F38" s="346"/>
      <c r="G38" s="382"/>
      <c r="H38" s="383"/>
      <c r="I38" s="383"/>
      <c r="J38" s="383"/>
      <c r="K38" s="383"/>
      <c r="L38" s="383"/>
      <c r="M38" s="383"/>
      <c r="N38" s="383"/>
      <c r="O38" s="383"/>
      <c r="P38" s="383"/>
      <c r="Q38" s="383"/>
      <c r="R38" s="384"/>
      <c r="S38" s="38"/>
      <c r="T38" s="38"/>
      <c r="U38" s="38"/>
      <c r="V38" s="38"/>
      <c r="W38" s="38"/>
      <c r="X38" s="38"/>
      <c r="Y38" s="38"/>
      <c r="Z38" s="38"/>
      <c r="AA38" s="385">
        <v>144</v>
      </c>
      <c r="AB38" s="385"/>
      <c r="AC38" s="75" t="s">
        <v>1465</v>
      </c>
      <c r="AD38" s="103"/>
      <c r="AE38" s="149" t="s">
        <v>857</v>
      </c>
      <c r="AF38" s="174"/>
      <c r="AG38" s="174"/>
      <c r="AH38" s="174"/>
      <c r="AI38" s="174"/>
      <c r="AJ38" s="174"/>
      <c r="AK38" s="77"/>
      <c r="AL38" s="77"/>
      <c r="AM38" s="77"/>
      <c r="AN38" s="77"/>
      <c r="AO38" s="77"/>
      <c r="AP38" s="77"/>
      <c r="AQ38" s="77"/>
      <c r="AR38" s="77"/>
      <c r="AS38" s="174"/>
      <c r="AT38" s="174"/>
      <c r="AU38" s="174"/>
      <c r="AV38" s="174"/>
      <c r="AW38" s="174"/>
      <c r="AX38" s="174"/>
      <c r="AY38" s="65" t="s">
        <v>140</v>
      </c>
      <c r="AZ38" s="386">
        <v>0.965</v>
      </c>
      <c r="BA38" s="387"/>
      <c r="BB38" s="76">
        <f>ROUND(AA38*AZ38,0)</f>
        <v>139</v>
      </c>
      <c r="BC38" s="51"/>
    </row>
    <row r="39" spans="1:55" s="32" customFormat="1" ht="16.5" customHeight="1">
      <c r="A39" s="41">
        <v>43</v>
      </c>
      <c r="B39" s="42">
        <v>5396</v>
      </c>
      <c r="C39" s="43" t="s">
        <v>149</v>
      </c>
      <c r="D39" s="344"/>
      <c r="E39" s="345"/>
      <c r="F39" s="346"/>
      <c r="G39" s="382"/>
      <c r="H39" s="383"/>
      <c r="I39" s="383"/>
      <c r="J39" s="383"/>
      <c r="K39" s="383"/>
      <c r="L39" s="383"/>
      <c r="M39" s="383"/>
      <c r="N39" s="383"/>
      <c r="O39" s="383"/>
      <c r="P39" s="383"/>
      <c r="Q39" s="383"/>
      <c r="R39" s="384"/>
      <c r="S39" s="27" t="s">
        <v>758</v>
      </c>
      <c r="T39" s="27"/>
      <c r="U39" s="27"/>
      <c r="V39" s="27"/>
      <c r="W39" s="27"/>
      <c r="X39" s="27"/>
      <c r="Y39" s="27"/>
      <c r="Z39" s="27"/>
      <c r="AA39" s="175"/>
      <c r="AB39" s="175"/>
      <c r="AC39" s="175"/>
      <c r="AD39" s="102"/>
      <c r="AE39" s="77"/>
      <c r="AF39" s="174"/>
      <c r="AG39" s="174"/>
      <c r="AH39" s="174"/>
      <c r="AI39" s="174"/>
      <c r="AJ39" s="174"/>
      <c r="AK39" s="77"/>
      <c r="AL39" s="77"/>
      <c r="AM39" s="77"/>
      <c r="AN39" s="77"/>
      <c r="AO39" s="77"/>
      <c r="AP39" s="77"/>
      <c r="AQ39" s="77"/>
      <c r="AR39" s="77"/>
      <c r="AS39" s="174"/>
      <c r="AT39" s="174"/>
      <c r="AU39" s="174"/>
      <c r="AV39" s="174"/>
      <c r="AW39" s="174"/>
      <c r="AX39" s="174"/>
      <c r="AY39" s="75"/>
      <c r="AZ39" s="38"/>
      <c r="BA39" s="35"/>
      <c r="BB39" s="76">
        <f>ROUND(AA40,0)</f>
        <v>126</v>
      </c>
      <c r="BC39" s="51"/>
    </row>
    <row r="40" spans="1:55" s="32" customFormat="1" ht="16.5" customHeight="1">
      <c r="A40" s="41">
        <v>43</v>
      </c>
      <c r="B40" s="42">
        <v>5397</v>
      </c>
      <c r="C40" s="43" t="s">
        <v>1105</v>
      </c>
      <c r="D40" s="347"/>
      <c r="E40" s="348"/>
      <c r="F40" s="349"/>
      <c r="G40" s="379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381"/>
      <c r="S40" s="38"/>
      <c r="T40" s="38"/>
      <c r="U40" s="38"/>
      <c r="V40" s="38"/>
      <c r="W40" s="38"/>
      <c r="X40" s="38"/>
      <c r="Y40" s="38"/>
      <c r="Z40" s="38"/>
      <c r="AA40" s="385">
        <v>126</v>
      </c>
      <c r="AB40" s="385"/>
      <c r="AC40" s="75" t="s">
        <v>1465</v>
      </c>
      <c r="AD40" s="103"/>
      <c r="AE40" s="149" t="s">
        <v>857</v>
      </c>
      <c r="AF40" s="174"/>
      <c r="AG40" s="174"/>
      <c r="AH40" s="174"/>
      <c r="AI40" s="174"/>
      <c r="AJ40" s="174"/>
      <c r="AK40" s="77"/>
      <c r="AL40" s="77"/>
      <c r="AM40" s="77"/>
      <c r="AN40" s="77"/>
      <c r="AO40" s="77"/>
      <c r="AP40" s="77"/>
      <c r="AQ40" s="77"/>
      <c r="AR40" s="77"/>
      <c r="AS40" s="174"/>
      <c r="AT40" s="174"/>
      <c r="AU40" s="174"/>
      <c r="AV40" s="174"/>
      <c r="AW40" s="174"/>
      <c r="AX40" s="174"/>
      <c r="AY40" s="65" t="s">
        <v>140</v>
      </c>
      <c r="AZ40" s="386">
        <v>0.965</v>
      </c>
      <c r="BA40" s="387"/>
      <c r="BB40" s="76">
        <f>ROUND(AA40*AZ40,0)</f>
        <v>122</v>
      </c>
      <c r="BC40" s="51"/>
    </row>
    <row r="41" spans="1:55" s="32" customFormat="1" ht="16.5" customHeight="1">
      <c r="A41" s="201">
        <v>43</v>
      </c>
      <c r="B41" s="202">
        <v>5490</v>
      </c>
      <c r="C41" s="169" t="s">
        <v>729</v>
      </c>
      <c r="D41" s="247" t="s">
        <v>1079</v>
      </c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4" t="s">
        <v>45</v>
      </c>
      <c r="Q41" s="163"/>
      <c r="R41" s="163"/>
      <c r="S41" s="163"/>
      <c r="T41" s="163"/>
      <c r="U41" s="163"/>
      <c r="V41" s="162"/>
      <c r="W41" s="162"/>
      <c r="X41" s="162"/>
      <c r="Y41" s="162"/>
      <c r="Z41" s="222"/>
      <c r="AA41" s="222"/>
      <c r="AB41" s="222"/>
      <c r="AC41" s="222"/>
      <c r="AD41" s="22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409">
        <v>7</v>
      </c>
      <c r="AW41" s="409"/>
      <c r="AX41" s="184" t="s">
        <v>1841</v>
      </c>
      <c r="AY41" s="177"/>
      <c r="AZ41" s="165"/>
      <c r="BA41" s="185"/>
      <c r="BB41" s="182">
        <f aca="true" t="shared" si="1" ref="BB41:BB46">ROUND(AV41,0)</f>
        <v>7</v>
      </c>
      <c r="BC41" s="183"/>
    </row>
    <row r="42" spans="1:55" s="32" customFormat="1" ht="16.5" customHeight="1">
      <c r="A42" s="201">
        <v>43</v>
      </c>
      <c r="B42" s="202">
        <v>5491</v>
      </c>
      <c r="C42" s="169" t="s">
        <v>730</v>
      </c>
      <c r="D42" s="203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204" t="s">
        <v>1075</v>
      </c>
      <c r="Q42" s="163"/>
      <c r="R42" s="163"/>
      <c r="S42" s="163"/>
      <c r="T42" s="163"/>
      <c r="U42" s="163"/>
      <c r="V42" s="162"/>
      <c r="W42" s="162"/>
      <c r="X42" s="162"/>
      <c r="Y42" s="162"/>
      <c r="Z42" s="162"/>
      <c r="AA42" s="162"/>
      <c r="AB42" s="162"/>
      <c r="AC42" s="162"/>
      <c r="AD42" s="162"/>
      <c r="AE42" s="222"/>
      <c r="AF42" s="222"/>
      <c r="AG42" s="222"/>
      <c r="AH42" s="222"/>
      <c r="AI42" s="22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354">
        <v>4</v>
      </c>
      <c r="AW42" s="354"/>
      <c r="AX42" s="184" t="s">
        <v>1841</v>
      </c>
      <c r="AY42" s="177"/>
      <c r="AZ42" s="165"/>
      <c r="BA42" s="185"/>
      <c r="BB42" s="182">
        <f t="shared" si="1"/>
        <v>4</v>
      </c>
      <c r="BC42" s="206"/>
    </row>
    <row r="43" spans="1:55" s="32" customFormat="1" ht="16.5" customHeight="1">
      <c r="A43" s="201">
        <v>43</v>
      </c>
      <c r="B43" s="202">
        <v>5480</v>
      </c>
      <c r="C43" s="169" t="s">
        <v>1106</v>
      </c>
      <c r="D43" s="204" t="s">
        <v>136</v>
      </c>
      <c r="E43" s="205"/>
      <c r="F43" s="205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409">
        <v>500</v>
      </c>
      <c r="AW43" s="409"/>
      <c r="AX43" s="184" t="s">
        <v>1841</v>
      </c>
      <c r="AY43" s="177"/>
      <c r="AZ43" s="165"/>
      <c r="BA43" s="185"/>
      <c r="BB43" s="182">
        <f t="shared" si="1"/>
        <v>500</v>
      </c>
      <c r="BC43" s="206" t="s">
        <v>973</v>
      </c>
    </row>
    <row r="44" spans="1:55" s="32" customFormat="1" ht="16.5" customHeight="1">
      <c r="A44" s="201">
        <v>43</v>
      </c>
      <c r="B44" s="202">
        <v>5134</v>
      </c>
      <c r="C44" s="169" t="s">
        <v>1388</v>
      </c>
      <c r="D44" s="355" t="s">
        <v>1230</v>
      </c>
      <c r="E44" s="356"/>
      <c r="F44" s="356"/>
      <c r="G44" s="355" t="s">
        <v>1232</v>
      </c>
      <c r="H44" s="356"/>
      <c r="I44" s="356"/>
      <c r="J44" s="356"/>
      <c r="K44" s="356"/>
      <c r="L44" s="356"/>
      <c r="M44" s="356"/>
      <c r="N44" s="356"/>
      <c r="O44" s="357"/>
      <c r="P44" s="165" t="s">
        <v>1182</v>
      </c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4"/>
      <c r="AN44" s="164"/>
      <c r="AO44" s="164"/>
      <c r="AP44" s="164"/>
      <c r="AQ44" s="164"/>
      <c r="AR44" s="164"/>
      <c r="AS44" s="164"/>
      <c r="AT44" s="164"/>
      <c r="AU44" s="164"/>
      <c r="AV44" s="409">
        <v>27</v>
      </c>
      <c r="AW44" s="409"/>
      <c r="AX44" s="184" t="s">
        <v>1841</v>
      </c>
      <c r="AY44" s="177"/>
      <c r="AZ44" s="165"/>
      <c r="BA44" s="185"/>
      <c r="BB44" s="182">
        <f t="shared" si="1"/>
        <v>27</v>
      </c>
      <c r="BC44" s="232" t="s">
        <v>150</v>
      </c>
    </row>
    <row r="45" spans="1:56" s="32" customFormat="1" ht="16.5" customHeight="1">
      <c r="A45" s="186">
        <v>43</v>
      </c>
      <c r="B45" s="187">
        <v>5130</v>
      </c>
      <c r="C45" s="188" t="s">
        <v>1389</v>
      </c>
      <c r="D45" s="358"/>
      <c r="E45" s="359"/>
      <c r="F45" s="359"/>
      <c r="G45" s="358"/>
      <c r="H45" s="359"/>
      <c r="I45" s="359"/>
      <c r="J45" s="359"/>
      <c r="K45" s="359"/>
      <c r="L45" s="359"/>
      <c r="M45" s="359"/>
      <c r="N45" s="359"/>
      <c r="O45" s="360"/>
      <c r="P45" s="189" t="s">
        <v>864</v>
      </c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223"/>
      <c r="AN45" s="223"/>
      <c r="AO45" s="223"/>
      <c r="AP45" s="223"/>
      <c r="AQ45" s="223"/>
      <c r="AR45" s="223"/>
      <c r="AS45" s="223"/>
      <c r="AT45" s="223"/>
      <c r="AU45" s="223"/>
      <c r="AV45" s="410">
        <v>22</v>
      </c>
      <c r="AW45" s="410"/>
      <c r="AX45" s="192" t="s">
        <v>1841</v>
      </c>
      <c r="AY45" s="193"/>
      <c r="AZ45" s="194"/>
      <c r="BA45" s="195"/>
      <c r="BB45" s="196">
        <f t="shared" si="1"/>
        <v>22</v>
      </c>
      <c r="BC45" s="197"/>
      <c r="BD45" s="31"/>
    </row>
    <row r="46" spans="1:56" s="32" customFormat="1" ht="16.5" customHeight="1">
      <c r="A46" s="186">
        <v>43</v>
      </c>
      <c r="B46" s="187">
        <v>5131</v>
      </c>
      <c r="C46" s="188" t="s">
        <v>1390</v>
      </c>
      <c r="D46" s="358"/>
      <c r="E46" s="359"/>
      <c r="F46" s="359"/>
      <c r="G46" s="358"/>
      <c r="H46" s="359"/>
      <c r="I46" s="359"/>
      <c r="J46" s="359"/>
      <c r="K46" s="359"/>
      <c r="L46" s="359"/>
      <c r="M46" s="359"/>
      <c r="N46" s="359"/>
      <c r="O46" s="360"/>
      <c r="P46" s="189" t="s">
        <v>1183</v>
      </c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223"/>
      <c r="AN46" s="223"/>
      <c r="AO46" s="223"/>
      <c r="AP46" s="223"/>
      <c r="AQ46" s="223"/>
      <c r="AR46" s="223"/>
      <c r="AS46" s="223"/>
      <c r="AT46" s="223"/>
      <c r="AU46" s="223"/>
      <c r="AV46" s="410">
        <v>18</v>
      </c>
      <c r="AW46" s="410"/>
      <c r="AX46" s="192" t="s">
        <v>1841</v>
      </c>
      <c r="AY46" s="193"/>
      <c r="AZ46" s="194"/>
      <c r="BA46" s="195"/>
      <c r="BB46" s="196">
        <f t="shared" si="1"/>
        <v>18</v>
      </c>
      <c r="BC46" s="197"/>
      <c r="BD46" s="31"/>
    </row>
    <row r="47" spans="1:56" s="32" customFormat="1" ht="16.5" customHeight="1">
      <c r="A47" s="186">
        <v>43</v>
      </c>
      <c r="B47" s="187">
        <v>5132</v>
      </c>
      <c r="C47" s="188" t="s">
        <v>1391</v>
      </c>
      <c r="D47" s="358"/>
      <c r="E47" s="359"/>
      <c r="F47" s="359"/>
      <c r="G47" s="358"/>
      <c r="H47" s="359"/>
      <c r="I47" s="359"/>
      <c r="J47" s="359"/>
      <c r="K47" s="359"/>
      <c r="L47" s="359"/>
      <c r="M47" s="359"/>
      <c r="N47" s="359"/>
      <c r="O47" s="360"/>
      <c r="P47" s="189" t="s">
        <v>1184</v>
      </c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223"/>
      <c r="AN47" s="223"/>
      <c r="AO47" s="223"/>
      <c r="AP47" s="223"/>
      <c r="AQ47" s="223"/>
      <c r="AR47" s="223"/>
      <c r="AS47" s="223"/>
      <c r="AT47" s="223"/>
      <c r="AU47" s="223"/>
      <c r="AV47" s="410">
        <v>15</v>
      </c>
      <c r="AW47" s="410"/>
      <c r="AX47" s="192" t="s">
        <v>1841</v>
      </c>
      <c r="AY47" s="193"/>
      <c r="AZ47" s="194"/>
      <c r="BA47" s="195"/>
      <c r="BB47" s="196">
        <f aca="true" t="shared" si="2" ref="BB47:BB53">ROUND(AV47,0)</f>
        <v>15</v>
      </c>
      <c r="BC47" s="197"/>
      <c r="BD47" s="31"/>
    </row>
    <row r="48" spans="1:55" s="32" customFormat="1" ht="16.5" customHeight="1">
      <c r="A48" s="186">
        <v>43</v>
      </c>
      <c r="B48" s="187">
        <v>5133</v>
      </c>
      <c r="C48" s="188" t="s">
        <v>1392</v>
      </c>
      <c r="D48" s="358"/>
      <c r="E48" s="359"/>
      <c r="F48" s="359"/>
      <c r="G48" s="358"/>
      <c r="H48" s="359"/>
      <c r="I48" s="359"/>
      <c r="J48" s="359"/>
      <c r="K48" s="359"/>
      <c r="L48" s="359"/>
      <c r="M48" s="359"/>
      <c r="N48" s="359"/>
      <c r="O48" s="360"/>
      <c r="P48" s="189" t="s">
        <v>636</v>
      </c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223"/>
      <c r="AN48" s="223"/>
      <c r="AO48" s="223"/>
      <c r="AP48" s="223"/>
      <c r="AQ48" s="223"/>
      <c r="AR48" s="223"/>
      <c r="AS48" s="223"/>
      <c r="AT48" s="223"/>
      <c r="AU48" s="223"/>
      <c r="AV48" s="410">
        <v>13</v>
      </c>
      <c r="AW48" s="410"/>
      <c r="AX48" s="192" t="s">
        <v>1841</v>
      </c>
      <c r="AY48" s="193"/>
      <c r="AZ48" s="194"/>
      <c r="BA48" s="195"/>
      <c r="BB48" s="196">
        <f t="shared" si="2"/>
        <v>13</v>
      </c>
      <c r="BC48" s="197"/>
    </row>
    <row r="49" spans="1:56" s="32" customFormat="1" ht="16.5" customHeight="1">
      <c r="A49" s="201">
        <v>43</v>
      </c>
      <c r="B49" s="202">
        <v>5204</v>
      </c>
      <c r="C49" s="169" t="s">
        <v>1393</v>
      </c>
      <c r="D49" s="358"/>
      <c r="E49" s="359"/>
      <c r="F49" s="359"/>
      <c r="G49" s="355" t="s">
        <v>592</v>
      </c>
      <c r="H49" s="356"/>
      <c r="I49" s="356"/>
      <c r="J49" s="356"/>
      <c r="K49" s="356"/>
      <c r="L49" s="356"/>
      <c r="M49" s="356"/>
      <c r="N49" s="356"/>
      <c r="O49" s="357"/>
      <c r="P49" s="165" t="s">
        <v>1182</v>
      </c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4"/>
      <c r="AN49" s="164"/>
      <c r="AO49" s="164"/>
      <c r="AP49" s="164"/>
      <c r="AQ49" s="164"/>
      <c r="AR49" s="164"/>
      <c r="AS49" s="164"/>
      <c r="AT49" s="164"/>
      <c r="AU49" s="164"/>
      <c r="AV49" s="409">
        <v>15</v>
      </c>
      <c r="AW49" s="409"/>
      <c r="AX49" s="184" t="s">
        <v>1841</v>
      </c>
      <c r="AY49" s="177"/>
      <c r="AZ49" s="165"/>
      <c r="BA49" s="185"/>
      <c r="BB49" s="182">
        <f t="shared" si="2"/>
        <v>15</v>
      </c>
      <c r="BC49" s="183"/>
      <c r="BD49" s="31"/>
    </row>
    <row r="50" spans="1:55" s="32" customFormat="1" ht="16.5" customHeight="1">
      <c r="A50" s="186">
        <v>43</v>
      </c>
      <c r="B50" s="187">
        <v>5200</v>
      </c>
      <c r="C50" s="188" t="s">
        <v>1394</v>
      </c>
      <c r="D50" s="358"/>
      <c r="E50" s="359"/>
      <c r="F50" s="359"/>
      <c r="G50" s="358"/>
      <c r="H50" s="359"/>
      <c r="I50" s="359"/>
      <c r="J50" s="359"/>
      <c r="K50" s="359"/>
      <c r="L50" s="359"/>
      <c r="M50" s="359"/>
      <c r="N50" s="359"/>
      <c r="O50" s="360"/>
      <c r="P50" s="189" t="s">
        <v>864</v>
      </c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223"/>
      <c r="AN50" s="223"/>
      <c r="AO50" s="223"/>
      <c r="AP50" s="223"/>
      <c r="AQ50" s="223"/>
      <c r="AR50" s="223"/>
      <c r="AS50" s="223"/>
      <c r="AT50" s="223"/>
      <c r="AU50" s="223"/>
      <c r="AV50" s="410">
        <v>12</v>
      </c>
      <c r="AW50" s="410"/>
      <c r="AX50" s="192" t="s">
        <v>1841</v>
      </c>
      <c r="AY50" s="193"/>
      <c r="AZ50" s="194"/>
      <c r="BA50" s="195"/>
      <c r="BB50" s="196">
        <f t="shared" si="2"/>
        <v>12</v>
      </c>
      <c r="BC50" s="197"/>
    </row>
    <row r="51" spans="1:55" s="32" customFormat="1" ht="16.5" customHeight="1">
      <c r="A51" s="186">
        <v>43</v>
      </c>
      <c r="B51" s="187">
        <v>5201</v>
      </c>
      <c r="C51" s="188" t="s">
        <v>1395</v>
      </c>
      <c r="D51" s="358"/>
      <c r="E51" s="359"/>
      <c r="F51" s="359"/>
      <c r="G51" s="358"/>
      <c r="H51" s="359"/>
      <c r="I51" s="359"/>
      <c r="J51" s="359"/>
      <c r="K51" s="359"/>
      <c r="L51" s="359"/>
      <c r="M51" s="359"/>
      <c r="N51" s="359"/>
      <c r="O51" s="360"/>
      <c r="P51" s="189" t="s">
        <v>1183</v>
      </c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223"/>
      <c r="AN51" s="223"/>
      <c r="AO51" s="223"/>
      <c r="AP51" s="223"/>
      <c r="AQ51" s="223"/>
      <c r="AR51" s="223"/>
      <c r="AS51" s="223"/>
      <c r="AT51" s="223"/>
      <c r="AU51" s="223"/>
      <c r="AV51" s="410">
        <v>10</v>
      </c>
      <c r="AW51" s="410"/>
      <c r="AX51" s="192" t="s">
        <v>1841</v>
      </c>
      <c r="AY51" s="193"/>
      <c r="AZ51" s="194"/>
      <c r="BA51" s="195"/>
      <c r="BB51" s="196">
        <f t="shared" si="2"/>
        <v>10</v>
      </c>
      <c r="BC51" s="197"/>
    </row>
    <row r="52" spans="1:55" s="32" customFormat="1" ht="16.5" customHeight="1">
      <c r="A52" s="186">
        <v>43</v>
      </c>
      <c r="B52" s="187">
        <v>5202</v>
      </c>
      <c r="C52" s="188" t="s">
        <v>1396</v>
      </c>
      <c r="D52" s="358"/>
      <c r="E52" s="359"/>
      <c r="F52" s="359"/>
      <c r="G52" s="358"/>
      <c r="H52" s="359"/>
      <c r="I52" s="359"/>
      <c r="J52" s="359"/>
      <c r="K52" s="359"/>
      <c r="L52" s="359"/>
      <c r="M52" s="359"/>
      <c r="N52" s="359"/>
      <c r="O52" s="360"/>
      <c r="P52" s="189" t="s">
        <v>1184</v>
      </c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223"/>
      <c r="AN52" s="223"/>
      <c r="AO52" s="223"/>
      <c r="AP52" s="223"/>
      <c r="AQ52" s="223"/>
      <c r="AR52" s="223"/>
      <c r="AS52" s="223"/>
      <c r="AT52" s="223"/>
      <c r="AU52" s="223"/>
      <c r="AV52" s="410">
        <v>8</v>
      </c>
      <c r="AW52" s="410"/>
      <c r="AX52" s="192" t="s">
        <v>1841</v>
      </c>
      <c r="AY52" s="193"/>
      <c r="AZ52" s="194"/>
      <c r="BA52" s="195"/>
      <c r="BB52" s="196">
        <f t="shared" si="2"/>
        <v>8</v>
      </c>
      <c r="BC52" s="197"/>
    </row>
    <row r="53" spans="1:55" s="32" customFormat="1" ht="16.5" customHeight="1">
      <c r="A53" s="186">
        <v>43</v>
      </c>
      <c r="B53" s="187">
        <v>5203</v>
      </c>
      <c r="C53" s="188" t="s">
        <v>1397</v>
      </c>
      <c r="D53" s="358"/>
      <c r="E53" s="359"/>
      <c r="F53" s="359"/>
      <c r="G53" s="358"/>
      <c r="H53" s="359"/>
      <c r="I53" s="359"/>
      <c r="J53" s="359"/>
      <c r="K53" s="359"/>
      <c r="L53" s="359"/>
      <c r="M53" s="359"/>
      <c r="N53" s="359"/>
      <c r="O53" s="360"/>
      <c r="P53" s="189" t="s">
        <v>636</v>
      </c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223"/>
      <c r="AN53" s="223"/>
      <c r="AO53" s="223"/>
      <c r="AP53" s="223"/>
      <c r="AQ53" s="223"/>
      <c r="AR53" s="223"/>
      <c r="AS53" s="223"/>
      <c r="AT53" s="223"/>
      <c r="AU53" s="223"/>
      <c r="AV53" s="410">
        <v>7</v>
      </c>
      <c r="AW53" s="410"/>
      <c r="AX53" s="192" t="s">
        <v>1841</v>
      </c>
      <c r="AY53" s="193"/>
      <c r="AZ53" s="194"/>
      <c r="BA53" s="195"/>
      <c r="BB53" s="196">
        <f t="shared" si="2"/>
        <v>7</v>
      </c>
      <c r="BC53" s="197"/>
    </row>
    <row r="54" spans="1:55" s="32" customFormat="1" ht="16.5" customHeight="1">
      <c r="A54" s="201">
        <v>43</v>
      </c>
      <c r="B54" s="202">
        <v>5485</v>
      </c>
      <c r="C54" s="169" t="s">
        <v>91</v>
      </c>
      <c r="D54" s="204" t="s">
        <v>1491</v>
      </c>
      <c r="E54" s="205"/>
      <c r="F54" s="205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409">
        <v>10</v>
      </c>
      <c r="AW54" s="409"/>
      <c r="AX54" s="184" t="s">
        <v>1841</v>
      </c>
      <c r="AY54" s="177"/>
      <c r="AZ54" s="165"/>
      <c r="BA54" s="185"/>
      <c r="BB54" s="182">
        <f>ROUND(AV54,0)</f>
        <v>10</v>
      </c>
      <c r="BC54" s="233"/>
    </row>
    <row r="55" spans="1:55" s="32" customFormat="1" ht="16.5" customHeight="1">
      <c r="A55" s="41">
        <v>43</v>
      </c>
      <c r="B55" s="42">
        <v>9990</v>
      </c>
      <c r="C55" s="43" t="s">
        <v>798</v>
      </c>
      <c r="D55" s="100" t="s">
        <v>779</v>
      </c>
      <c r="E55" s="101"/>
      <c r="F55" s="101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2"/>
      <c r="AN55" s="72"/>
      <c r="AO55" s="72"/>
      <c r="AP55" s="72"/>
      <c r="AQ55" s="72"/>
      <c r="AR55" s="72"/>
      <c r="AS55" s="72"/>
      <c r="AT55" s="72"/>
      <c r="AU55" s="72"/>
      <c r="AV55" s="439"/>
      <c r="AW55" s="439"/>
      <c r="AX55" s="78" t="s">
        <v>1841</v>
      </c>
      <c r="AY55" s="78"/>
      <c r="AZ55" s="73"/>
      <c r="BA55" s="79"/>
      <c r="BB55" s="76"/>
      <c r="BC55" s="81"/>
    </row>
    <row r="56" spans="1:55" s="32" customFormat="1" ht="16.5" customHeight="1">
      <c r="A56" s="83"/>
      <c r="B56" s="83"/>
      <c r="C56" s="55"/>
      <c r="D56" s="121"/>
      <c r="E56" s="95"/>
      <c r="F56" s="9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31"/>
      <c r="AN56" s="31"/>
      <c r="AO56" s="31"/>
      <c r="AP56" s="31"/>
      <c r="AQ56" s="31"/>
      <c r="AR56" s="31"/>
      <c r="AS56" s="31"/>
      <c r="AT56" s="31"/>
      <c r="AU56" s="31"/>
      <c r="AV56" s="56"/>
      <c r="AW56" s="56"/>
      <c r="AX56" s="91"/>
      <c r="AY56" s="91"/>
      <c r="AZ56" s="55"/>
      <c r="BA56" s="55"/>
      <c r="BB56" s="86"/>
      <c r="BC56" s="95"/>
    </row>
    <row r="57" spans="1:55" s="32" customFormat="1" ht="16.5" customHeight="1">
      <c r="A57" s="83"/>
      <c r="B57" s="83"/>
      <c r="C57" s="55"/>
      <c r="D57" s="121"/>
      <c r="E57" s="95"/>
      <c r="F57" s="9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31"/>
      <c r="AN57" s="31"/>
      <c r="AO57" s="31"/>
      <c r="AP57" s="31"/>
      <c r="AQ57" s="31"/>
      <c r="AR57" s="31"/>
      <c r="AS57" s="31"/>
      <c r="AT57" s="31"/>
      <c r="AU57" s="31"/>
      <c r="AV57" s="56"/>
      <c r="AW57" s="56"/>
      <c r="AX57" s="91"/>
      <c r="AY57" s="91"/>
      <c r="AZ57" s="55"/>
      <c r="BA57" s="55"/>
      <c r="BB57" s="86"/>
      <c r="BC57" s="95"/>
    </row>
    <row r="58" spans="1:55" s="32" customFormat="1" ht="16.5" customHeight="1">
      <c r="A58" s="18"/>
      <c r="B58" s="18" t="s">
        <v>333</v>
      </c>
      <c r="C58" s="19"/>
      <c r="D58" s="11"/>
      <c r="E58" s="11"/>
      <c r="F58" s="11"/>
      <c r="G58" s="11"/>
      <c r="H58" s="19"/>
      <c r="I58" s="19"/>
      <c r="J58" s="19"/>
      <c r="K58" s="19"/>
      <c r="L58" s="19"/>
      <c r="M58" s="19"/>
      <c r="N58" s="11"/>
      <c r="O58" s="11"/>
      <c r="P58" s="11"/>
      <c r="Q58" s="11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11"/>
      <c r="AX58" s="11"/>
      <c r="AY58" s="11"/>
      <c r="AZ58" s="11"/>
      <c r="BA58" s="11"/>
      <c r="BB58" s="11"/>
      <c r="BC58" s="11"/>
    </row>
    <row r="59" spans="1:55" s="32" customFormat="1" ht="16.5" customHeight="1">
      <c r="A59" s="22" t="s">
        <v>1255</v>
      </c>
      <c r="B59" s="23"/>
      <c r="C59" s="24" t="s">
        <v>1453</v>
      </c>
      <c r="D59" s="25"/>
      <c r="E59" s="26"/>
      <c r="F59" s="26"/>
      <c r="G59" s="26"/>
      <c r="H59" s="27"/>
      <c r="I59" s="27"/>
      <c r="J59" s="27"/>
      <c r="K59" s="27"/>
      <c r="L59" s="27"/>
      <c r="M59" s="27"/>
      <c r="N59" s="27"/>
      <c r="O59" s="27"/>
      <c r="P59" s="27"/>
      <c r="Q59" s="26"/>
      <c r="R59" s="26"/>
      <c r="S59" s="26"/>
      <c r="T59" s="28"/>
      <c r="U59" s="29"/>
      <c r="V59" s="29"/>
      <c r="W59" s="29"/>
      <c r="X59" s="29"/>
      <c r="Y59" s="29"/>
      <c r="Z59" s="29"/>
      <c r="AA59" s="29"/>
      <c r="AB59" s="92" t="s">
        <v>1252</v>
      </c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6"/>
      <c r="AX59" s="26"/>
      <c r="AY59" s="26"/>
      <c r="AZ59" s="26"/>
      <c r="BA59" s="26"/>
      <c r="BB59" s="30" t="s">
        <v>1454</v>
      </c>
      <c r="BC59" s="30" t="s">
        <v>1455</v>
      </c>
    </row>
    <row r="60" spans="1:55" ht="16.5" customHeight="1">
      <c r="A60" s="33" t="s">
        <v>1456</v>
      </c>
      <c r="B60" s="34" t="s">
        <v>1457</v>
      </c>
      <c r="C60" s="35"/>
      <c r="D60" s="36"/>
      <c r="E60" s="37"/>
      <c r="F60" s="37"/>
      <c r="G60" s="37"/>
      <c r="H60" s="38"/>
      <c r="I60" s="38"/>
      <c r="J60" s="38"/>
      <c r="K60" s="38"/>
      <c r="L60" s="38"/>
      <c r="M60" s="38"/>
      <c r="N60" s="37"/>
      <c r="O60" s="37"/>
      <c r="P60" s="37"/>
      <c r="Q60" s="37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7"/>
      <c r="AX60" s="37"/>
      <c r="AY60" s="37"/>
      <c r="AZ60" s="37"/>
      <c r="BA60" s="37"/>
      <c r="BB60" s="40" t="s">
        <v>1458</v>
      </c>
      <c r="BC60" s="40" t="s">
        <v>1459</v>
      </c>
    </row>
    <row r="61" spans="1:55" ht="16.5" customHeight="1">
      <c r="A61" s="41">
        <v>43</v>
      </c>
      <c r="B61" s="42">
        <v>8111</v>
      </c>
      <c r="C61" s="43" t="s">
        <v>774</v>
      </c>
      <c r="D61" s="376" t="s">
        <v>495</v>
      </c>
      <c r="E61" s="377"/>
      <c r="F61" s="378"/>
      <c r="G61" s="130" t="s">
        <v>277</v>
      </c>
      <c r="H61" s="130"/>
      <c r="I61" s="130"/>
      <c r="J61" s="130"/>
      <c r="K61" s="27"/>
      <c r="L61" s="27"/>
      <c r="M61" s="27"/>
      <c r="N61" s="27"/>
      <c r="O61" s="27"/>
      <c r="P61" s="27"/>
      <c r="Q61" s="27"/>
      <c r="R61" s="46"/>
      <c r="S61" s="47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26"/>
      <c r="AW61" s="26"/>
      <c r="AX61" s="49"/>
      <c r="AY61" s="110"/>
      <c r="AZ61" s="111"/>
      <c r="BA61" s="112"/>
      <c r="BB61" s="50">
        <f>ROUND(O62*AZ67,0)</f>
        <v>498</v>
      </c>
      <c r="BC61" s="51" t="s">
        <v>1463</v>
      </c>
    </row>
    <row r="62" spans="1:55" ht="16.5" customHeight="1">
      <c r="A62" s="41">
        <v>43</v>
      </c>
      <c r="B62" s="42">
        <v>8112</v>
      </c>
      <c r="C62" s="43" t="s">
        <v>1201</v>
      </c>
      <c r="D62" s="382"/>
      <c r="E62" s="383"/>
      <c r="F62" s="384"/>
      <c r="G62" s="131"/>
      <c r="H62" s="131"/>
      <c r="I62" s="131"/>
      <c r="J62" s="131"/>
      <c r="K62" s="31"/>
      <c r="L62" s="31"/>
      <c r="M62" s="55"/>
      <c r="N62" s="55"/>
      <c r="O62" s="388">
        <v>711</v>
      </c>
      <c r="P62" s="388"/>
      <c r="Q62" s="55" t="s">
        <v>1465</v>
      </c>
      <c r="R62" s="55"/>
      <c r="S62" s="149" t="s">
        <v>857</v>
      </c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9" t="s">
        <v>336</v>
      </c>
      <c r="AW62" s="372">
        <v>0.965</v>
      </c>
      <c r="AX62" s="373"/>
      <c r="AY62" s="432" t="s">
        <v>986</v>
      </c>
      <c r="AZ62" s="433"/>
      <c r="BA62" s="434"/>
      <c r="BB62" s="50">
        <f>ROUND(ROUND(O62*AW62,0)*AZ67,0)</f>
        <v>480</v>
      </c>
      <c r="BC62" s="51"/>
    </row>
    <row r="63" spans="1:55" ht="16.5" customHeight="1">
      <c r="A63" s="41">
        <v>43</v>
      </c>
      <c r="B63" s="42">
        <v>8121</v>
      </c>
      <c r="C63" s="43" t="s">
        <v>775</v>
      </c>
      <c r="D63" s="382"/>
      <c r="E63" s="383"/>
      <c r="F63" s="384"/>
      <c r="G63" s="130" t="s">
        <v>858</v>
      </c>
      <c r="H63" s="130"/>
      <c r="I63" s="130"/>
      <c r="J63" s="130"/>
      <c r="K63" s="27"/>
      <c r="L63" s="27"/>
      <c r="M63" s="27"/>
      <c r="N63" s="27"/>
      <c r="O63" s="27"/>
      <c r="P63" s="27"/>
      <c r="Q63" s="27"/>
      <c r="R63" s="46"/>
      <c r="S63" s="47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26"/>
      <c r="AW63" s="26"/>
      <c r="AX63" s="49"/>
      <c r="AY63" s="432"/>
      <c r="AZ63" s="433"/>
      <c r="BA63" s="434"/>
      <c r="BB63" s="50">
        <f>ROUND(O64*AZ67,0)</f>
        <v>491</v>
      </c>
      <c r="BC63" s="51"/>
    </row>
    <row r="64" spans="1:55" ht="16.5" customHeight="1">
      <c r="A64" s="41">
        <v>43</v>
      </c>
      <c r="B64" s="42">
        <v>8122</v>
      </c>
      <c r="C64" s="43" t="s">
        <v>1202</v>
      </c>
      <c r="D64" s="382"/>
      <c r="E64" s="383"/>
      <c r="F64" s="384"/>
      <c r="G64" s="131"/>
      <c r="H64" s="131"/>
      <c r="I64" s="131"/>
      <c r="J64" s="131"/>
      <c r="K64" s="31"/>
      <c r="L64" s="31"/>
      <c r="M64" s="55"/>
      <c r="N64" s="55"/>
      <c r="O64" s="388">
        <v>702</v>
      </c>
      <c r="P64" s="388"/>
      <c r="Q64" s="55" t="s">
        <v>1465</v>
      </c>
      <c r="R64" s="55"/>
      <c r="S64" s="149" t="s">
        <v>857</v>
      </c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9" t="s">
        <v>336</v>
      </c>
      <c r="AW64" s="372">
        <v>0.965</v>
      </c>
      <c r="AX64" s="373"/>
      <c r="AY64" s="432"/>
      <c r="AZ64" s="433"/>
      <c r="BA64" s="434"/>
      <c r="BB64" s="50">
        <f>ROUND(ROUND(O64*AW64,0)*AZ67,0)</f>
        <v>474</v>
      </c>
      <c r="BC64" s="51"/>
    </row>
    <row r="65" spans="1:55" ht="16.5" customHeight="1">
      <c r="A65" s="41">
        <v>43</v>
      </c>
      <c r="B65" s="42">
        <v>8131</v>
      </c>
      <c r="C65" s="43" t="s">
        <v>776</v>
      </c>
      <c r="D65" s="382"/>
      <c r="E65" s="383"/>
      <c r="F65" s="384"/>
      <c r="G65" s="130" t="s">
        <v>861</v>
      </c>
      <c r="H65" s="130"/>
      <c r="I65" s="130"/>
      <c r="J65" s="130"/>
      <c r="K65" s="27"/>
      <c r="L65" s="27"/>
      <c r="M65" s="27"/>
      <c r="N65" s="27"/>
      <c r="O65" s="27"/>
      <c r="P65" s="27"/>
      <c r="Q65" s="27"/>
      <c r="R65" s="46"/>
      <c r="S65" s="47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26"/>
      <c r="AW65" s="26"/>
      <c r="AX65" s="49"/>
      <c r="AY65" s="432"/>
      <c r="AZ65" s="433"/>
      <c r="BA65" s="434"/>
      <c r="BB65" s="50">
        <f>ROUND(O66*AZ67,0)</f>
        <v>483</v>
      </c>
      <c r="BC65" s="51"/>
    </row>
    <row r="66" spans="1:55" ht="16.5" customHeight="1">
      <c r="A66" s="41">
        <v>43</v>
      </c>
      <c r="B66" s="42">
        <v>8132</v>
      </c>
      <c r="C66" s="43" t="s">
        <v>1203</v>
      </c>
      <c r="D66" s="382"/>
      <c r="E66" s="383"/>
      <c r="F66" s="384"/>
      <c r="G66" s="131"/>
      <c r="H66" s="131"/>
      <c r="I66" s="131"/>
      <c r="J66" s="131"/>
      <c r="K66" s="31"/>
      <c r="L66" s="31"/>
      <c r="M66" s="55"/>
      <c r="N66" s="55"/>
      <c r="O66" s="388">
        <v>690</v>
      </c>
      <c r="P66" s="388"/>
      <c r="Q66" s="55" t="s">
        <v>1465</v>
      </c>
      <c r="R66" s="55"/>
      <c r="S66" s="149" t="s">
        <v>857</v>
      </c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9" t="s">
        <v>336</v>
      </c>
      <c r="AW66" s="372">
        <v>0.965</v>
      </c>
      <c r="AX66" s="373"/>
      <c r="AY66" s="107"/>
      <c r="AZ66" s="108"/>
      <c r="BA66" s="109"/>
      <c r="BB66" s="50">
        <f>ROUND(ROUND(O66*AW66,0)*AZ67,0)</f>
        <v>466</v>
      </c>
      <c r="BC66" s="51"/>
    </row>
    <row r="67" spans="1:55" ht="16.5" customHeight="1">
      <c r="A67" s="41">
        <v>43</v>
      </c>
      <c r="B67" s="42">
        <v>8141</v>
      </c>
      <c r="C67" s="43" t="s">
        <v>777</v>
      </c>
      <c r="D67" s="382"/>
      <c r="E67" s="383"/>
      <c r="F67" s="384"/>
      <c r="G67" s="130" t="s">
        <v>783</v>
      </c>
      <c r="H67" s="130"/>
      <c r="I67" s="130"/>
      <c r="J67" s="130"/>
      <c r="K67" s="27"/>
      <c r="L67" s="27"/>
      <c r="M67" s="27"/>
      <c r="N67" s="27"/>
      <c r="O67" s="27"/>
      <c r="P67" s="27"/>
      <c r="Q67" s="27"/>
      <c r="R67" s="46"/>
      <c r="S67" s="47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26"/>
      <c r="AW67" s="26"/>
      <c r="AX67" s="49"/>
      <c r="AY67" s="113" t="s">
        <v>1528</v>
      </c>
      <c r="AZ67" s="435">
        <v>0.7</v>
      </c>
      <c r="BA67" s="436"/>
      <c r="BB67" s="50">
        <f>ROUND(O68*AZ67,0)</f>
        <v>474</v>
      </c>
      <c r="BC67" s="51"/>
    </row>
    <row r="68" spans="1:55" ht="16.5" customHeight="1">
      <c r="A68" s="41">
        <v>43</v>
      </c>
      <c r="B68" s="42">
        <v>8142</v>
      </c>
      <c r="C68" s="43" t="s">
        <v>1204</v>
      </c>
      <c r="D68" s="379"/>
      <c r="E68" s="380"/>
      <c r="F68" s="381"/>
      <c r="G68" s="131"/>
      <c r="H68" s="131"/>
      <c r="I68" s="131"/>
      <c r="J68" s="131"/>
      <c r="K68" s="37"/>
      <c r="L68" s="37"/>
      <c r="M68" s="38"/>
      <c r="N68" s="38"/>
      <c r="O68" s="385">
        <v>677</v>
      </c>
      <c r="P68" s="385"/>
      <c r="Q68" s="38" t="s">
        <v>1465</v>
      </c>
      <c r="R68" s="38"/>
      <c r="S68" s="152" t="s">
        <v>857</v>
      </c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5" t="s">
        <v>336</v>
      </c>
      <c r="AW68" s="386">
        <v>0.965</v>
      </c>
      <c r="AX68" s="387"/>
      <c r="AY68" s="118"/>
      <c r="AZ68" s="119"/>
      <c r="BA68" s="120"/>
      <c r="BB68" s="76">
        <f>ROUND(ROUND(O68*AW68,0)*AZ67,0)</f>
        <v>457</v>
      </c>
      <c r="BC68" s="81"/>
    </row>
    <row r="69" spans="1:55" ht="16.5" customHeight="1">
      <c r="A69" s="83"/>
      <c r="B69" s="83"/>
      <c r="C69" s="55"/>
      <c r="D69" s="121"/>
      <c r="E69" s="95"/>
      <c r="F69" s="9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31"/>
      <c r="AN69" s="31"/>
      <c r="AO69" s="31"/>
      <c r="AP69" s="31"/>
      <c r="AQ69" s="31"/>
      <c r="AR69" s="31"/>
      <c r="AS69" s="31"/>
      <c r="AT69" s="31"/>
      <c r="AU69" s="31"/>
      <c r="AV69" s="56"/>
      <c r="AW69" s="56"/>
      <c r="AX69" s="91"/>
      <c r="AY69" s="91"/>
      <c r="AZ69" s="55"/>
      <c r="BA69" s="55"/>
      <c r="BB69" s="86"/>
      <c r="BC69" s="95"/>
    </row>
    <row r="70" spans="1:55" ht="16.5" customHeight="1">
      <c r="A70" s="83"/>
      <c r="B70" s="83"/>
      <c r="C70" s="55"/>
      <c r="D70" s="55"/>
      <c r="E70" s="55"/>
      <c r="F70" s="55"/>
      <c r="G70" s="55"/>
      <c r="H70" s="55"/>
      <c r="I70" s="55"/>
      <c r="J70" s="55"/>
      <c r="K70" s="32"/>
      <c r="L70" s="55"/>
      <c r="M70" s="55"/>
      <c r="N70" s="55"/>
      <c r="O70" s="55"/>
      <c r="P70" s="55"/>
      <c r="Q70" s="55"/>
      <c r="R70" s="55"/>
      <c r="S70" s="55"/>
      <c r="T70" s="5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55"/>
      <c r="BA70" s="55"/>
      <c r="BB70" s="86"/>
      <c r="BC70" s="31"/>
    </row>
  </sheetData>
  <sheetProtection password="CB5D" sheet="1" objects="1" scenarios="1"/>
  <mergeCells count="70">
    <mergeCell ref="D17:R20"/>
    <mergeCell ref="D44:F53"/>
    <mergeCell ref="G44:O48"/>
    <mergeCell ref="AV44:AW44"/>
    <mergeCell ref="AV45:AW45"/>
    <mergeCell ref="AV46:AW46"/>
    <mergeCell ref="AV47:AW47"/>
    <mergeCell ref="AV48:AW48"/>
    <mergeCell ref="G49:O53"/>
    <mergeCell ref="AV49:AW49"/>
    <mergeCell ref="AY62:BA65"/>
    <mergeCell ref="AZ67:BA67"/>
    <mergeCell ref="O66:P66"/>
    <mergeCell ref="AW66:AX66"/>
    <mergeCell ref="O68:P68"/>
    <mergeCell ref="AW68:AX68"/>
    <mergeCell ref="D61:F68"/>
    <mergeCell ref="O62:P62"/>
    <mergeCell ref="AW62:AX62"/>
    <mergeCell ref="O64:P64"/>
    <mergeCell ref="AW64:AX64"/>
    <mergeCell ref="D7:F14"/>
    <mergeCell ref="O12:P12"/>
    <mergeCell ref="AV15:AW15"/>
    <mergeCell ref="AV16:AW16"/>
    <mergeCell ref="AZ12:BA12"/>
    <mergeCell ref="O14:P14"/>
    <mergeCell ref="AZ14:BA14"/>
    <mergeCell ref="O8:P8"/>
    <mergeCell ref="AZ8:BA8"/>
    <mergeCell ref="O10:P10"/>
    <mergeCell ref="AZ10:BA10"/>
    <mergeCell ref="AV41:AW41"/>
    <mergeCell ref="AV54:AW54"/>
    <mergeCell ref="AV53:AW53"/>
    <mergeCell ref="AV43:AW43"/>
    <mergeCell ref="AV42:AW42"/>
    <mergeCell ref="AV55:AW55"/>
    <mergeCell ref="AV50:AW50"/>
    <mergeCell ref="AV51:AW51"/>
    <mergeCell ref="AV52:AW52"/>
    <mergeCell ref="AV17:AW17"/>
    <mergeCell ref="AV18:AW18"/>
    <mergeCell ref="AV34:AW34"/>
    <mergeCell ref="AV20:AW20"/>
    <mergeCell ref="AV33:AW33"/>
    <mergeCell ref="AV19:AW19"/>
    <mergeCell ref="D21:F32"/>
    <mergeCell ref="AA22:AB22"/>
    <mergeCell ref="AZ22:BA22"/>
    <mergeCell ref="AA24:AB24"/>
    <mergeCell ref="AZ24:BA24"/>
    <mergeCell ref="AA26:AB26"/>
    <mergeCell ref="AZ26:BA26"/>
    <mergeCell ref="AA28:AB28"/>
    <mergeCell ref="AZ32:BA32"/>
    <mergeCell ref="G21:R26"/>
    <mergeCell ref="G27:R32"/>
    <mergeCell ref="AZ28:BA28"/>
    <mergeCell ref="AA30:AB30"/>
    <mergeCell ref="AZ30:BA30"/>
    <mergeCell ref="AA32:AB32"/>
    <mergeCell ref="D35:F40"/>
    <mergeCell ref="G35:R40"/>
    <mergeCell ref="AA36:AB36"/>
    <mergeCell ref="AZ36:BA36"/>
    <mergeCell ref="AA38:AB38"/>
    <mergeCell ref="AZ38:BA38"/>
    <mergeCell ref="AA40:AB40"/>
    <mergeCell ref="AZ40:BA40"/>
  </mergeCells>
  <printOptions horizontalCentered="1"/>
  <pageMargins left="0.5905511811023623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&amp;R&amp;9肢体不自由児療護</oddHeader>
    <oddFooter>&amp;C&amp;14&amp;P</oddFooter>
  </headerFooter>
  <rowBreaks count="1" manualBreakCount="1">
    <brk id="55" max="5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9"/>
  </sheetPr>
  <dimension ref="A1:BD78"/>
  <sheetViews>
    <sheetView zoomScaleSheetLayoutView="75" workbookViewId="0" topLeftCell="D1">
      <selection activeCell="BC42" sqref="BC42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6" width="2.375" style="19" customWidth="1"/>
    <col min="17" max="20" width="2.375" style="11" customWidth="1"/>
    <col min="21" max="51" width="2.375" style="20" customWidth="1"/>
    <col min="52" max="53" width="2.375" style="11" customWidth="1"/>
    <col min="54" max="55" width="8.625" style="11" customWidth="1"/>
    <col min="56" max="56" width="2.75390625" style="11" customWidth="1"/>
    <col min="57" max="16384" width="9.00390625" style="11" customWidth="1"/>
  </cols>
  <sheetData>
    <row r="1" ht="16.5" customHeight="1">
      <c r="A1" s="18"/>
    </row>
    <row r="2" ht="16.5" customHeight="1">
      <c r="A2" s="18" t="s">
        <v>793</v>
      </c>
    </row>
    <row r="3" ht="16.5" customHeight="1">
      <c r="A3" s="18"/>
    </row>
    <row r="4" spans="1:2" ht="16.5" customHeight="1">
      <c r="A4" s="18"/>
      <c r="B4" s="21"/>
    </row>
    <row r="5" spans="1:56" s="32" customFormat="1" ht="16.5" customHeight="1">
      <c r="A5" s="22" t="s">
        <v>1255</v>
      </c>
      <c r="B5" s="23"/>
      <c r="C5" s="24" t="s">
        <v>1453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6"/>
      <c r="R5" s="26"/>
      <c r="S5" s="26"/>
      <c r="T5" s="28"/>
      <c r="U5" s="29"/>
      <c r="V5" s="29"/>
      <c r="W5" s="29"/>
      <c r="X5" s="29"/>
      <c r="Y5" s="29"/>
      <c r="Z5" s="29"/>
      <c r="AA5" s="29"/>
      <c r="AB5" s="92" t="s">
        <v>1252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30" t="s">
        <v>1454</v>
      </c>
      <c r="BC5" s="30" t="s">
        <v>1455</v>
      </c>
      <c r="BD5" s="31"/>
    </row>
    <row r="6" spans="1:56" s="32" customFormat="1" ht="16.5" customHeight="1">
      <c r="A6" s="33" t="s">
        <v>1456</v>
      </c>
      <c r="B6" s="34" t="s">
        <v>1457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7"/>
      <c r="R6" s="37"/>
      <c r="S6" s="37"/>
      <c r="T6" s="37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40" t="s">
        <v>1458</v>
      </c>
      <c r="BC6" s="40" t="s">
        <v>1459</v>
      </c>
      <c r="BD6" s="31"/>
    </row>
    <row r="7" spans="1:55" s="32" customFormat="1" ht="16.5" customHeight="1">
      <c r="A7" s="41">
        <v>44</v>
      </c>
      <c r="B7" s="42">
        <v>1111</v>
      </c>
      <c r="C7" s="43" t="s">
        <v>829</v>
      </c>
      <c r="D7" s="129" t="s">
        <v>962</v>
      </c>
      <c r="E7" s="130"/>
      <c r="F7" s="130"/>
      <c r="G7" s="130"/>
      <c r="H7" s="130"/>
      <c r="I7" s="130"/>
      <c r="J7" s="130"/>
      <c r="K7" s="27"/>
      <c r="L7" s="27"/>
      <c r="M7" s="27"/>
      <c r="N7" s="27"/>
      <c r="O7" s="27"/>
      <c r="P7" s="27"/>
      <c r="Q7" s="27"/>
      <c r="R7" s="46"/>
      <c r="S7" s="47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26"/>
      <c r="AZ7" s="26"/>
      <c r="BA7" s="49"/>
      <c r="BB7" s="50">
        <f>ROUND(O8,0)</f>
        <v>332</v>
      </c>
      <c r="BC7" s="51" t="s">
        <v>1463</v>
      </c>
    </row>
    <row r="8" spans="1:55" s="32" customFormat="1" ht="16.5" customHeight="1">
      <c r="A8" s="41">
        <v>44</v>
      </c>
      <c r="B8" s="42">
        <v>1112</v>
      </c>
      <c r="C8" s="43" t="s">
        <v>794</v>
      </c>
      <c r="D8" s="127"/>
      <c r="E8" s="131"/>
      <c r="F8" s="131"/>
      <c r="G8" s="131"/>
      <c r="H8" s="131"/>
      <c r="I8" s="131"/>
      <c r="J8" s="131"/>
      <c r="K8" s="37"/>
      <c r="L8" s="37"/>
      <c r="M8" s="38"/>
      <c r="N8" s="38"/>
      <c r="O8" s="385">
        <v>332</v>
      </c>
      <c r="P8" s="385"/>
      <c r="Q8" s="38" t="s">
        <v>1465</v>
      </c>
      <c r="R8" s="38"/>
      <c r="S8" s="149" t="s">
        <v>494</v>
      </c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5" t="s">
        <v>336</v>
      </c>
      <c r="AZ8" s="386">
        <v>0.965</v>
      </c>
      <c r="BA8" s="387"/>
      <c r="BB8" s="76">
        <f>ROUND(O8*AZ8,0)</f>
        <v>320</v>
      </c>
      <c r="BC8" s="51"/>
    </row>
    <row r="9" spans="1:55" s="32" customFormat="1" ht="16.5" customHeight="1">
      <c r="A9" s="41">
        <v>44</v>
      </c>
      <c r="B9" s="42">
        <v>1211</v>
      </c>
      <c r="C9" s="43" t="s">
        <v>795</v>
      </c>
      <c r="D9" s="376" t="s">
        <v>1612</v>
      </c>
      <c r="E9" s="377"/>
      <c r="F9" s="378"/>
      <c r="G9" s="60" t="s">
        <v>41</v>
      </c>
      <c r="H9" s="153"/>
      <c r="I9" s="153"/>
      <c r="J9" s="26"/>
      <c r="K9" s="55"/>
      <c r="L9" s="31"/>
      <c r="M9" s="31"/>
      <c r="N9" s="31"/>
      <c r="O9" s="56"/>
      <c r="P9" s="56"/>
      <c r="Q9" s="55"/>
      <c r="R9" s="55"/>
      <c r="S9" s="47"/>
      <c r="T9" s="72"/>
      <c r="U9" s="72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72"/>
      <c r="AW9" s="72"/>
      <c r="AX9" s="72"/>
      <c r="AY9" s="26"/>
      <c r="AZ9" s="26"/>
      <c r="BA9" s="49"/>
      <c r="BB9" s="50">
        <f>ROUND(O10,0)</f>
        <v>696</v>
      </c>
      <c r="BC9" s="51"/>
    </row>
    <row r="10" spans="1:55" s="32" customFormat="1" ht="16.5" customHeight="1">
      <c r="A10" s="41">
        <v>44</v>
      </c>
      <c r="B10" s="42">
        <v>1212</v>
      </c>
      <c r="C10" s="43" t="s">
        <v>796</v>
      </c>
      <c r="D10" s="382"/>
      <c r="E10" s="383"/>
      <c r="F10" s="384"/>
      <c r="G10" s="62"/>
      <c r="H10" s="154"/>
      <c r="I10" s="154"/>
      <c r="J10" s="37"/>
      <c r="K10" s="38"/>
      <c r="L10" s="37"/>
      <c r="M10" s="37"/>
      <c r="N10" s="37"/>
      <c r="O10" s="385">
        <v>696</v>
      </c>
      <c r="P10" s="385"/>
      <c r="Q10" s="38" t="s">
        <v>1465</v>
      </c>
      <c r="R10" s="35"/>
      <c r="S10" s="149" t="s">
        <v>494</v>
      </c>
      <c r="T10" s="72"/>
      <c r="U10" s="72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72"/>
      <c r="AW10" s="72"/>
      <c r="AX10" s="72"/>
      <c r="AY10" s="65" t="s">
        <v>336</v>
      </c>
      <c r="AZ10" s="386">
        <v>0.965</v>
      </c>
      <c r="BA10" s="387"/>
      <c r="BB10" s="50">
        <f>ROUND(O10*AZ10,0)</f>
        <v>672</v>
      </c>
      <c r="BC10" s="51"/>
    </row>
    <row r="11" spans="1:55" s="32" customFormat="1" ht="16.5" customHeight="1">
      <c r="A11" s="41">
        <v>44</v>
      </c>
      <c r="B11" s="42">
        <v>1221</v>
      </c>
      <c r="C11" s="43" t="s">
        <v>723</v>
      </c>
      <c r="D11" s="382"/>
      <c r="E11" s="383"/>
      <c r="F11" s="384"/>
      <c r="G11" s="60" t="s">
        <v>641</v>
      </c>
      <c r="H11" s="155"/>
      <c r="I11" s="156"/>
      <c r="J11" s="31"/>
      <c r="K11" s="55"/>
      <c r="L11" s="31"/>
      <c r="M11" s="31"/>
      <c r="N11" s="31"/>
      <c r="O11" s="56"/>
      <c r="P11" s="56"/>
      <c r="Q11" s="55"/>
      <c r="R11" s="55"/>
      <c r="S11" s="47"/>
      <c r="T11" s="72"/>
      <c r="U11" s="72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72"/>
      <c r="AW11" s="72"/>
      <c r="AX11" s="72"/>
      <c r="AY11" s="26"/>
      <c r="AZ11" s="26"/>
      <c r="BA11" s="49"/>
      <c r="BB11" s="50">
        <f>ROUND(O12,0)</f>
        <v>637</v>
      </c>
      <c r="BC11" s="51"/>
    </row>
    <row r="12" spans="1:55" s="32" customFormat="1" ht="16.5" customHeight="1">
      <c r="A12" s="41">
        <v>44</v>
      </c>
      <c r="B12" s="42">
        <v>1222</v>
      </c>
      <c r="C12" s="43" t="s">
        <v>724</v>
      </c>
      <c r="D12" s="382"/>
      <c r="E12" s="383"/>
      <c r="F12" s="384"/>
      <c r="G12" s="62"/>
      <c r="H12" s="154"/>
      <c r="I12" s="154"/>
      <c r="J12" s="37"/>
      <c r="K12" s="38"/>
      <c r="L12" s="37"/>
      <c r="M12" s="37"/>
      <c r="N12" s="37"/>
      <c r="O12" s="385">
        <v>637</v>
      </c>
      <c r="P12" s="385"/>
      <c r="Q12" s="38" t="s">
        <v>1465</v>
      </c>
      <c r="R12" s="35"/>
      <c r="S12" s="149" t="s">
        <v>494</v>
      </c>
      <c r="T12" s="72"/>
      <c r="U12" s="72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72"/>
      <c r="AW12" s="72"/>
      <c r="AX12" s="72"/>
      <c r="AY12" s="65" t="s">
        <v>336</v>
      </c>
      <c r="AZ12" s="386">
        <v>0.965</v>
      </c>
      <c r="BA12" s="387"/>
      <c r="BB12" s="50">
        <f>ROUND(O12*AZ12,0)</f>
        <v>615</v>
      </c>
      <c r="BC12" s="51"/>
    </row>
    <row r="13" spans="1:55" s="32" customFormat="1" ht="16.5" customHeight="1">
      <c r="A13" s="41">
        <v>44</v>
      </c>
      <c r="B13" s="42">
        <v>1231</v>
      </c>
      <c r="C13" s="43" t="s">
        <v>725</v>
      </c>
      <c r="D13" s="382"/>
      <c r="E13" s="383"/>
      <c r="F13" s="384"/>
      <c r="G13" s="60" t="s">
        <v>643</v>
      </c>
      <c r="H13" s="155"/>
      <c r="I13" s="156"/>
      <c r="J13" s="31"/>
      <c r="K13" s="55"/>
      <c r="L13" s="31"/>
      <c r="M13" s="31"/>
      <c r="N13" s="31"/>
      <c r="O13" s="56"/>
      <c r="P13" s="56"/>
      <c r="Q13" s="55"/>
      <c r="R13" s="55"/>
      <c r="S13" s="47"/>
      <c r="T13" s="72"/>
      <c r="U13" s="72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72"/>
      <c r="AW13" s="72"/>
      <c r="AX13" s="72"/>
      <c r="AY13" s="26"/>
      <c r="AZ13" s="26"/>
      <c r="BA13" s="49"/>
      <c r="BB13" s="50">
        <f>ROUND(O14,0)</f>
        <v>578</v>
      </c>
      <c r="BC13" s="51"/>
    </row>
    <row r="14" spans="1:55" s="32" customFormat="1" ht="16.5" customHeight="1">
      <c r="A14" s="41">
        <v>44</v>
      </c>
      <c r="B14" s="42">
        <v>1232</v>
      </c>
      <c r="C14" s="43" t="s">
        <v>726</v>
      </c>
      <c r="D14" s="382"/>
      <c r="E14" s="383"/>
      <c r="F14" s="384"/>
      <c r="G14" s="62"/>
      <c r="H14" s="154"/>
      <c r="I14" s="154"/>
      <c r="J14" s="37"/>
      <c r="K14" s="38"/>
      <c r="L14" s="37"/>
      <c r="M14" s="37"/>
      <c r="N14" s="37"/>
      <c r="O14" s="385">
        <v>578</v>
      </c>
      <c r="P14" s="385"/>
      <c r="Q14" s="38" t="s">
        <v>1465</v>
      </c>
      <c r="R14" s="35"/>
      <c r="S14" s="149" t="s">
        <v>494</v>
      </c>
      <c r="T14" s="72"/>
      <c r="U14" s="72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72"/>
      <c r="AW14" s="72"/>
      <c r="AX14" s="72"/>
      <c r="AY14" s="65" t="s">
        <v>336</v>
      </c>
      <c r="AZ14" s="386">
        <v>0.965</v>
      </c>
      <c r="BA14" s="387"/>
      <c r="BB14" s="76">
        <f>ROUND(O14*AZ14,0)</f>
        <v>558</v>
      </c>
      <c r="BC14" s="51"/>
    </row>
    <row r="15" spans="1:55" s="32" customFormat="1" ht="16.5" customHeight="1">
      <c r="A15" s="41">
        <v>44</v>
      </c>
      <c r="B15" s="42">
        <v>1241</v>
      </c>
      <c r="C15" s="43" t="s">
        <v>1741</v>
      </c>
      <c r="D15" s="382"/>
      <c r="E15" s="383"/>
      <c r="F15" s="384"/>
      <c r="G15" s="60" t="s">
        <v>645</v>
      </c>
      <c r="H15" s="155"/>
      <c r="I15" s="156"/>
      <c r="J15" s="31"/>
      <c r="K15" s="55"/>
      <c r="L15" s="31"/>
      <c r="M15" s="31"/>
      <c r="N15" s="31"/>
      <c r="O15" s="56"/>
      <c r="P15" s="56"/>
      <c r="Q15" s="55"/>
      <c r="R15" s="55"/>
      <c r="S15" s="47"/>
      <c r="T15" s="72"/>
      <c r="U15" s="72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72"/>
      <c r="AW15" s="72"/>
      <c r="AX15" s="72"/>
      <c r="AY15" s="26"/>
      <c r="AZ15" s="26"/>
      <c r="BA15" s="49"/>
      <c r="BB15" s="50">
        <f>ROUND(O16,0)</f>
        <v>521</v>
      </c>
      <c r="BC15" s="51"/>
    </row>
    <row r="16" spans="1:55" s="32" customFormat="1" ht="16.5" customHeight="1">
      <c r="A16" s="41">
        <v>44</v>
      </c>
      <c r="B16" s="42">
        <v>1242</v>
      </c>
      <c r="C16" s="43" t="s">
        <v>1742</v>
      </c>
      <c r="D16" s="382"/>
      <c r="E16" s="383"/>
      <c r="F16" s="384"/>
      <c r="G16" s="62"/>
      <c r="H16" s="154"/>
      <c r="I16" s="154"/>
      <c r="J16" s="37"/>
      <c r="K16" s="38"/>
      <c r="L16" s="37"/>
      <c r="M16" s="37"/>
      <c r="N16" s="37"/>
      <c r="O16" s="385">
        <v>521</v>
      </c>
      <c r="P16" s="385"/>
      <c r="Q16" s="38" t="s">
        <v>1465</v>
      </c>
      <c r="R16" s="35"/>
      <c r="S16" s="149" t="s">
        <v>494</v>
      </c>
      <c r="T16" s="72"/>
      <c r="U16" s="72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72"/>
      <c r="AW16" s="72"/>
      <c r="AX16" s="72"/>
      <c r="AY16" s="65" t="s">
        <v>336</v>
      </c>
      <c r="AZ16" s="386">
        <v>0.965</v>
      </c>
      <c r="BA16" s="387"/>
      <c r="BB16" s="50">
        <f>ROUND(O16*AZ16,0)</f>
        <v>503</v>
      </c>
      <c r="BC16" s="51"/>
    </row>
    <row r="17" spans="1:55" s="32" customFormat="1" ht="16.5" customHeight="1">
      <c r="A17" s="41">
        <v>44</v>
      </c>
      <c r="B17" s="42">
        <v>1251</v>
      </c>
      <c r="C17" s="43" t="s">
        <v>1743</v>
      </c>
      <c r="D17" s="382"/>
      <c r="E17" s="383"/>
      <c r="F17" s="384"/>
      <c r="G17" s="60" t="s">
        <v>490</v>
      </c>
      <c r="H17" s="155"/>
      <c r="I17" s="156"/>
      <c r="J17" s="31"/>
      <c r="K17" s="55"/>
      <c r="L17" s="31"/>
      <c r="M17" s="31"/>
      <c r="N17" s="31"/>
      <c r="O17" s="56"/>
      <c r="P17" s="56"/>
      <c r="Q17" s="55"/>
      <c r="R17" s="55"/>
      <c r="S17" s="47"/>
      <c r="T17" s="72"/>
      <c r="U17" s="72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72"/>
      <c r="AW17" s="72"/>
      <c r="AX17" s="72"/>
      <c r="AY17" s="26"/>
      <c r="AZ17" s="26"/>
      <c r="BA17" s="49"/>
      <c r="BB17" s="50">
        <f>ROUND(O18,0)</f>
        <v>500</v>
      </c>
      <c r="BC17" s="51"/>
    </row>
    <row r="18" spans="1:55" s="32" customFormat="1" ht="16.5" customHeight="1">
      <c r="A18" s="41">
        <v>44</v>
      </c>
      <c r="B18" s="42">
        <v>1252</v>
      </c>
      <c r="C18" s="43" t="s">
        <v>479</v>
      </c>
      <c r="D18" s="382"/>
      <c r="E18" s="383"/>
      <c r="F18" s="384"/>
      <c r="G18" s="62"/>
      <c r="H18" s="154"/>
      <c r="I18" s="154"/>
      <c r="J18" s="37"/>
      <c r="K18" s="38"/>
      <c r="L18" s="37"/>
      <c r="M18" s="37"/>
      <c r="N18" s="37"/>
      <c r="O18" s="385">
        <v>500</v>
      </c>
      <c r="P18" s="385"/>
      <c r="Q18" s="38" t="s">
        <v>1465</v>
      </c>
      <c r="R18" s="35"/>
      <c r="S18" s="149" t="s">
        <v>494</v>
      </c>
      <c r="T18" s="72"/>
      <c r="U18" s="72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72"/>
      <c r="AW18" s="72"/>
      <c r="AX18" s="72"/>
      <c r="AY18" s="65" t="s">
        <v>336</v>
      </c>
      <c r="AZ18" s="386">
        <v>0.965</v>
      </c>
      <c r="BA18" s="387"/>
      <c r="BB18" s="76">
        <f>ROUND(O18*AZ18,0)</f>
        <v>483</v>
      </c>
      <c r="BC18" s="51"/>
    </row>
    <row r="19" spans="1:55" s="32" customFormat="1" ht="16.5" customHeight="1">
      <c r="A19" s="41">
        <v>44</v>
      </c>
      <c r="B19" s="42">
        <v>1261</v>
      </c>
      <c r="C19" s="43" t="s">
        <v>800</v>
      </c>
      <c r="D19" s="382"/>
      <c r="E19" s="383"/>
      <c r="F19" s="384"/>
      <c r="G19" s="60" t="s">
        <v>649</v>
      </c>
      <c r="H19" s="155"/>
      <c r="I19" s="156"/>
      <c r="J19" s="31"/>
      <c r="K19" s="55"/>
      <c r="L19" s="31"/>
      <c r="M19" s="31"/>
      <c r="N19" s="31"/>
      <c r="O19" s="56"/>
      <c r="P19" s="56"/>
      <c r="Q19" s="55"/>
      <c r="R19" s="55"/>
      <c r="S19" s="47"/>
      <c r="T19" s="72"/>
      <c r="U19" s="72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72"/>
      <c r="AW19" s="72"/>
      <c r="AX19" s="72"/>
      <c r="AY19" s="26"/>
      <c r="AZ19" s="26"/>
      <c r="BA19" s="49"/>
      <c r="BB19" s="50">
        <f>ROUND(O20,0)</f>
        <v>480</v>
      </c>
      <c r="BC19" s="51"/>
    </row>
    <row r="20" spans="1:55" s="32" customFormat="1" ht="16.5" customHeight="1">
      <c r="A20" s="41">
        <v>44</v>
      </c>
      <c r="B20" s="42">
        <v>1262</v>
      </c>
      <c r="C20" s="43" t="s">
        <v>801</v>
      </c>
      <c r="D20" s="382"/>
      <c r="E20" s="383"/>
      <c r="F20" s="384"/>
      <c r="G20" s="62"/>
      <c r="H20" s="154"/>
      <c r="I20" s="154"/>
      <c r="J20" s="37"/>
      <c r="K20" s="38"/>
      <c r="L20" s="37"/>
      <c r="M20" s="37"/>
      <c r="N20" s="37"/>
      <c r="O20" s="385">
        <v>480</v>
      </c>
      <c r="P20" s="385"/>
      <c r="Q20" s="38" t="s">
        <v>1465</v>
      </c>
      <c r="R20" s="35"/>
      <c r="S20" s="149" t="s">
        <v>494</v>
      </c>
      <c r="T20" s="72"/>
      <c r="U20" s="72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72"/>
      <c r="AW20" s="72"/>
      <c r="AX20" s="72"/>
      <c r="AY20" s="65" t="s">
        <v>336</v>
      </c>
      <c r="AZ20" s="386">
        <v>0.965</v>
      </c>
      <c r="BA20" s="387"/>
      <c r="BB20" s="50">
        <f>ROUND(O20*AZ20,0)</f>
        <v>463</v>
      </c>
      <c r="BC20" s="51"/>
    </row>
    <row r="21" spans="1:55" s="32" customFormat="1" ht="16.5" customHeight="1">
      <c r="A21" s="41">
        <v>44</v>
      </c>
      <c r="B21" s="42">
        <v>1271</v>
      </c>
      <c r="C21" s="43" t="s">
        <v>802</v>
      </c>
      <c r="D21" s="382"/>
      <c r="E21" s="383"/>
      <c r="F21" s="384"/>
      <c r="G21" s="60" t="s">
        <v>491</v>
      </c>
      <c r="H21" s="155"/>
      <c r="I21" s="156"/>
      <c r="J21" s="31"/>
      <c r="K21" s="55"/>
      <c r="L21" s="31"/>
      <c r="M21" s="31"/>
      <c r="N21" s="31"/>
      <c r="O21" s="56"/>
      <c r="P21" s="56"/>
      <c r="Q21" s="55"/>
      <c r="R21" s="55"/>
      <c r="S21" s="47"/>
      <c r="T21" s="72"/>
      <c r="U21" s="72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72"/>
      <c r="AW21" s="72"/>
      <c r="AX21" s="72"/>
      <c r="AY21" s="26"/>
      <c r="AZ21" s="26"/>
      <c r="BA21" s="49"/>
      <c r="BB21" s="50">
        <f>ROUND(O22,0)</f>
        <v>458</v>
      </c>
      <c r="BC21" s="51"/>
    </row>
    <row r="22" spans="1:55" s="32" customFormat="1" ht="16.5" customHeight="1">
      <c r="A22" s="41">
        <v>44</v>
      </c>
      <c r="B22" s="42">
        <v>1272</v>
      </c>
      <c r="C22" s="43" t="s">
        <v>803</v>
      </c>
      <c r="D22" s="379"/>
      <c r="E22" s="380"/>
      <c r="F22" s="381"/>
      <c r="G22" s="62"/>
      <c r="H22" s="154"/>
      <c r="I22" s="154"/>
      <c r="J22" s="154"/>
      <c r="K22" s="154"/>
      <c r="L22" s="37"/>
      <c r="M22" s="37"/>
      <c r="N22" s="37"/>
      <c r="O22" s="385">
        <v>458</v>
      </c>
      <c r="P22" s="385"/>
      <c r="Q22" s="38" t="s">
        <v>1465</v>
      </c>
      <c r="R22" s="35"/>
      <c r="S22" s="149" t="s">
        <v>494</v>
      </c>
      <c r="T22" s="72"/>
      <c r="U22" s="72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72"/>
      <c r="AW22" s="72"/>
      <c r="AX22" s="72"/>
      <c r="AY22" s="65" t="s">
        <v>336</v>
      </c>
      <c r="AZ22" s="386">
        <v>0.965</v>
      </c>
      <c r="BA22" s="387"/>
      <c r="BB22" s="76">
        <f>ROUND(O22*AZ22,0)</f>
        <v>442</v>
      </c>
      <c r="BC22" s="51"/>
    </row>
    <row r="23" spans="1:55" s="32" customFormat="1" ht="16.5" customHeight="1">
      <c r="A23" s="201">
        <v>44</v>
      </c>
      <c r="B23" s="202">
        <v>1341</v>
      </c>
      <c r="C23" s="169" t="s">
        <v>804</v>
      </c>
      <c r="D23" s="355" t="s">
        <v>15</v>
      </c>
      <c r="E23" s="356"/>
      <c r="F23" s="357"/>
      <c r="G23" s="229" t="s">
        <v>1172</v>
      </c>
      <c r="H23" s="253"/>
      <c r="I23" s="253"/>
      <c r="J23" s="253"/>
      <c r="K23" s="253"/>
      <c r="L23" s="213"/>
      <c r="M23" s="213"/>
      <c r="N23" s="213"/>
      <c r="O23" s="215"/>
      <c r="P23" s="215"/>
      <c r="Q23" s="212"/>
      <c r="R23" s="212"/>
      <c r="S23" s="254"/>
      <c r="T23" s="164"/>
      <c r="U23" s="164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164"/>
      <c r="AW23" s="164"/>
      <c r="AX23" s="164"/>
      <c r="AY23" s="239"/>
      <c r="AZ23" s="240"/>
      <c r="BA23" s="241"/>
      <c r="BB23" s="218">
        <f>ROUND(O24,0)</f>
        <v>1216</v>
      </c>
      <c r="BC23" s="183"/>
    </row>
    <row r="24" spans="1:55" s="32" customFormat="1" ht="16.5" customHeight="1">
      <c r="A24" s="201">
        <v>44</v>
      </c>
      <c r="B24" s="202">
        <v>1342</v>
      </c>
      <c r="C24" s="169" t="s">
        <v>805</v>
      </c>
      <c r="D24" s="358"/>
      <c r="E24" s="359"/>
      <c r="F24" s="360"/>
      <c r="G24" s="203"/>
      <c r="H24" s="255"/>
      <c r="I24" s="255"/>
      <c r="J24" s="255"/>
      <c r="K24" s="255"/>
      <c r="L24" s="168"/>
      <c r="M24" s="168"/>
      <c r="N24" s="168"/>
      <c r="O24" s="409">
        <v>1216</v>
      </c>
      <c r="P24" s="409"/>
      <c r="Q24" s="165" t="s">
        <v>1465</v>
      </c>
      <c r="R24" s="185"/>
      <c r="S24" s="254" t="s">
        <v>494</v>
      </c>
      <c r="T24" s="164"/>
      <c r="U24" s="164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4"/>
      <c r="AW24" s="164"/>
      <c r="AX24" s="164"/>
      <c r="AY24" s="228" t="s">
        <v>336</v>
      </c>
      <c r="AZ24" s="468">
        <v>0.965</v>
      </c>
      <c r="BA24" s="469"/>
      <c r="BB24" s="218">
        <f>ROUND(O24*AZ24,0)</f>
        <v>1173</v>
      </c>
      <c r="BC24" s="183"/>
    </row>
    <row r="25" spans="1:55" s="32" customFormat="1" ht="16.5" customHeight="1">
      <c r="A25" s="41">
        <v>44</v>
      </c>
      <c r="B25" s="42">
        <v>1311</v>
      </c>
      <c r="C25" s="43" t="s">
        <v>806</v>
      </c>
      <c r="D25" s="358"/>
      <c r="E25" s="359"/>
      <c r="F25" s="360"/>
      <c r="G25" s="60" t="s">
        <v>1173</v>
      </c>
      <c r="H25" s="156"/>
      <c r="I25" s="156"/>
      <c r="J25" s="31"/>
      <c r="K25" s="55"/>
      <c r="L25" s="31"/>
      <c r="M25" s="31"/>
      <c r="N25" s="31"/>
      <c r="O25" s="56"/>
      <c r="P25" s="56"/>
      <c r="Q25" s="55"/>
      <c r="R25" s="55"/>
      <c r="S25" s="47"/>
      <c r="T25" s="72"/>
      <c r="U25" s="72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72"/>
      <c r="AW25" s="72"/>
      <c r="AX25" s="72"/>
      <c r="AY25" s="26"/>
      <c r="AZ25" s="26"/>
      <c r="BA25" s="49"/>
      <c r="BB25" s="50">
        <f>ROUND(O26,0)</f>
        <v>1070</v>
      </c>
      <c r="BC25" s="51"/>
    </row>
    <row r="26" spans="1:55" s="32" customFormat="1" ht="16.5" customHeight="1">
      <c r="A26" s="41">
        <v>44</v>
      </c>
      <c r="B26" s="42">
        <v>1312</v>
      </c>
      <c r="C26" s="43" t="s">
        <v>807</v>
      </c>
      <c r="D26" s="358"/>
      <c r="E26" s="359"/>
      <c r="F26" s="360"/>
      <c r="G26" s="62"/>
      <c r="H26" s="154"/>
      <c r="I26" s="154"/>
      <c r="J26" s="37"/>
      <c r="K26" s="38"/>
      <c r="L26" s="37"/>
      <c r="M26" s="37"/>
      <c r="N26" s="37"/>
      <c r="O26" s="374">
        <v>1070</v>
      </c>
      <c r="P26" s="374"/>
      <c r="Q26" s="38" t="s">
        <v>1465</v>
      </c>
      <c r="R26" s="35"/>
      <c r="S26" s="149" t="s">
        <v>494</v>
      </c>
      <c r="T26" s="72"/>
      <c r="U26" s="72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72"/>
      <c r="AW26" s="72"/>
      <c r="AX26" s="72"/>
      <c r="AY26" s="65" t="s">
        <v>336</v>
      </c>
      <c r="AZ26" s="386">
        <v>0.965</v>
      </c>
      <c r="BA26" s="387"/>
      <c r="BB26" s="50">
        <f>ROUND(O26*AZ26,0)</f>
        <v>1033</v>
      </c>
      <c r="BC26" s="51"/>
    </row>
    <row r="27" spans="1:55" s="32" customFormat="1" ht="16.5" customHeight="1">
      <c r="A27" s="41">
        <v>44</v>
      </c>
      <c r="B27" s="42">
        <v>1321</v>
      </c>
      <c r="C27" s="43" t="s">
        <v>808</v>
      </c>
      <c r="D27" s="358"/>
      <c r="E27" s="359"/>
      <c r="F27" s="360"/>
      <c r="G27" s="60" t="s">
        <v>265</v>
      </c>
      <c r="H27" s="153"/>
      <c r="I27" s="153"/>
      <c r="J27" s="26"/>
      <c r="K27" s="55"/>
      <c r="L27" s="31"/>
      <c r="M27" s="31"/>
      <c r="N27" s="31"/>
      <c r="O27" s="56"/>
      <c r="P27" s="56"/>
      <c r="Q27" s="55"/>
      <c r="R27" s="55"/>
      <c r="S27" s="47"/>
      <c r="T27" s="72"/>
      <c r="U27" s="72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72"/>
      <c r="AW27" s="72"/>
      <c r="AX27" s="72"/>
      <c r="AY27" s="26"/>
      <c r="AZ27" s="26"/>
      <c r="BA27" s="49"/>
      <c r="BB27" s="50">
        <f>ROUND(O28,0)</f>
        <v>984</v>
      </c>
      <c r="BC27" s="51"/>
    </row>
    <row r="28" spans="1:55" s="32" customFormat="1" ht="16.5" customHeight="1">
      <c r="A28" s="41">
        <v>44</v>
      </c>
      <c r="B28" s="42">
        <v>1322</v>
      </c>
      <c r="C28" s="43" t="s">
        <v>809</v>
      </c>
      <c r="D28" s="358"/>
      <c r="E28" s="359"/>
      <c r="F28" s="360"/>
      <c r="G28" s="62"/>
      <c r="H28" s="154"/>
      <c r="I28" s="154"/>
      <c r="J28" s="37"/>
      <c r="K28" s="38"/>
      <c r="L28" s="37"/>
      <c r="M28" s="37"/>
      <c r="N28" s="37"/>
      <c r="O28" s="385">
        <v>984</v>
      </c>
      <c r="P28" s="385"/>
      <c r="Q28" s="38" t="s">
        <v>1465</v>
      </c>
      <c r="R28" s="35"/>
      <c r="S28" s="149" t="s">
        <v>494</v>
      </c>
      <c r="T28" s="72"/>
      <c r="U28" s="72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72"/>
      <c r="AW28" s="72"/>
      <c r="AX28" s="72"/>
      <c r="AY28" s="65" t="s">
        <v>336</v>
      </c>
      <c r="AZ28" s="386">
        <v>0.965</v>
      </c>
      <c r="BA28" s="387"/>
      <c r="BB28" s="50">
        <f>ROUND(O28*AZ28,0)</f>
        <v>950</v>
      </c>
      <c r="BC28" s="51"/>
    </row>
    <row r="29" spans="1:55" s="32" customFormat="1" ht="16.5" customHeight="1">
      <c r="A29" s="41">
        <v>44</v>
      </c>
      <c r="B29" s="42">
        <v>1331</v>
      </c>
      <c r="C29" s="43" t="s">
        <v>267</v>
      </c>
      <c r="D29" s="358"/>
      <c r="E29" s="359"/>
      <c r="F29" s="360"/>
      <c r="G29" s="60" t="s">
        <v>266</v>
      </c>
      <c r="H29" s="153"/>
      <c r="I29" s="153"/>
      <c r="J29" s="26"/>
      <c r="K29" s="55"/>
      <c r="L29" s="31"/>
      <c r="M29" s="31"/>
      <c r="N29" s="31"/>
      <c r="O29" s="56"/>
      <c r="P29" s="56"/>
      <c r="Q29" s="55"/>
      <c r="R29" s="55"/>
      <c r="S29" s="47"/>
      <c r="T29" s="72"/>
      <c r="U29" s="72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72"/>
      <c r="AW29" s="72"/>
      <c r="AX29" s="72"/>
      <c r="AY29" s="26"/>
      <c r="AZ29" s="26"/>
      <c r="BA29" s="49"/>
      <c r="BB29" s="50">
        <f>ROUND(O30,0)</f>
        <v>897</v>
      </c>
      <c r="BC29" s="51"/>
    </row>
    <row r="30" spans="1:55" s="32" customFormat="1" ht="16.5" customHeight="1">
      <c r="A30" s="41">
        <v>44</v>
      </c>
      <c r="B30" s="42">
        <v>1332</v>
      </c>
      <c r="C30" s="43" t="s">
        <v>268</v>
      </c>
      <c r="D30" s="361"/>
      <c r="E30" s="362"/>
      <c r="F30" s="363"/>
      <c r="G30" s="62"/>
      <c r="H30" s="154"/>
      <c r="I30" s="154"/>
      <c r="J30" s="37"/>
      <c r="K30" s="38"/>
      <c r="L30" s="37"/>
      <c r="M30" s="37"/>
      <c r="N30" s="37"/>
      <c r="O30" s="385">
        <v>897</v>
      </c>
      <c r="P30" s="385"/>
      <c r="Q30" s="38" t="s">
        <v>1465</v>
      </c>
      <c r="R30" s="35"/>
      <c r="S30" s="149" t="s">
        <v>494</v>
      </c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72"/>
      <c r="AW30" s="72"/>
      <c r="AX30" s="72"/>
      <c r="AY30" s="65" t="s">
        <v>336</v>
      </c>
      <c r="AZ30" s="386">
        <v>0.965</v>
      </c>
      <c r="BA30" s="387"/>
      <c r="BB30" s="76">
        <f>ROUND(O30*AZ30,0)</f>
        <v>866</v>
      </c>
      <c r="BC30" s="157"/>
    </row>
    <row r="31" spans="1:55" s="32" customFormat="1" ht="16.5" customHeight="1">
      <c r="A31" s="41">
        <v>44</v>
      </c>
      <c r="B31" s="42">
        <v>5300</v>
      </c>
      <c r="C31" s="43" t="s">
        <v>810</v>
      </c>
      <c r="D31" s="132" t="s">
        <v>1782</v>
      </c>
      <c r="E31" s="128"/>
      <c r="F31" s="128"/>
      <c r="G31" s="128"/>
      <c r="H31" s="128" t="s">
        <v>237</v>
      </c>
      <c r="I31" s="128"/>
      <c r="J31" s="128"/>
      <c r="K31" s="72"/>
      <c r="L31" s="72"/>
      <c r="M31" s="73"/>
      <c r="N31" s="73"/>
      <c r="O31" s="72"/>
      <c r="P31" s="72"/>
      <c r="Q31" s="72"/>
      <c r="R31" s="72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439">
        <v>277</v>
      </c>
      <c r="AW31" s="439"/>
      <c r="AX31" s="78" t="s">
        <v>1841</v>
      </c>
      <c r="AY31" s="78"/>
      <c r="AZ31" s="73"/>
      <c r="BA31" s="79"/>
      <c r="BB31" s="76">
        <f aca="true" t="shared" si="0" ref="BB31:BB40">ROUND(AV31,0)</f>
        <v>277</v>
      </c>
      <c r="BC31" s="81"/>
    </row>
    <row r="32" spans="1:55" s="32" customFormat="1" ht="16.5" customHeight="1">
      <c r="A32" s="41">
        <v>44</v>
      </c>
      <c r="B32" s="42">
        <v>5350</v>
      </c>
      <c r="C32" s="43" t="s">
        <v>814</v>
      </c>
      <c r="D32" s="129" t="s">
        <v>1642</v>
      </c>
      <c r="E32" s="130"/>
      <c r="F32" s="130"/>
      <c r="G32" s="130"/>
      <c r="H32" s="130"/>
      <c r="I32" s="130"/>
      <c r="J32" s="130"/>
      <c r="K32" s="130"/>
      <c r="L32" s="26"/>
      <c r="M32" s="27"/>
      <c r="N32" s="27"/>
      <c r="O32" s="26"/>
      <c r="P32" s="26"/>
      <c r="Q32" s="26"/>
      <c r="R32" s="49"/>
      <c r="S32" s="64" t="s">
        <v>1643</v>
      </c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439">
        <v>187</v>
      </c>
      <c r="AW32" s="439"/>
      <c r="AX32" s="78" t="s">
        <v>1841</v>
      </c>
      <c r="AY32" s="78"/>
      <c r="AZ32" s="73"/>
      <c r="BA32" s="79"/>
      <c r="BB32" s="76">
        <f t="shared" si="0"/>
        <v>187</v>
      </c>
      <c r="BC32" s="197" t="s">
        <v>1746</v>
      </c>
    </row>
    <row r="33" spans="1:55" s="32" customFormat="1" ht="16.5" customHeight="1">
      <c r="A33" s="41">
        <v>44</v>
      </c>
      <c r="B33" s="42">
        <v>5351</v>
      </c>
      <c r="C33" s="43" t="s">
        <v>815</v>
      </c>
      <c r="D33" s="127"/>
      <c r="E33" s="131"/>
      <c r="F33" s="131"/>
      <c r="G33" s="131"/>
      <c r="H33" s="131"/>
      <c r="I33" s="131"/>
      <c r="J33" s="131"/>
      <c r="K33" s="37"/>
      <c r="L33" s="37"/>
      <c r="M33" s="38"/>
      <c r="N33" s="38"/>
      <c r="O33" s="37"/>
      <c r="P33" s="37"/>
      <c r="Q33" s="37"/>
      <c r="R33" s="69"/>
      <c r="S33" s="64" t="s">
        <v>1646</v>
      </c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439">
        <v>280</v>
      </c>
      <c r="AW33" s="439"/>
      <c r="AX33" s="78" t="s">
        <v>1841</v>
      </c>
      <c r="AY33" s="78"/>
      <c r="AZ33" s="73"/>
      <c r="BA33" s="79"/>
      <c r="BB33" s="76">
        <f t="shared" si="0"/>
        <v>280</v>
      </c>
      <c r="BC33" s="236"/>
    </row>
    <row r="34" spans="1:55" s="32" customFormat="1" ht="16.5" customHeight="1">
      <c r="A34" s="41">
        <v>44</v>
      </c>
      <c r="B34" s="42">
        <v>5360</v>
      </c>
      <c r="C34" s="43" t="s">
        <v>816</v>
      </c>
      <c r="D34" s="129" t="s">
        <v>1648</v>
      </c>
      <c r="E34" s="130"/>
      <c r="F34" s="130"/>
      <c r="G34" s="130"/>
      <c r="H34" s="130"/>
      <c r="I34" s="130"/>
      <c r="J34" s="130"/>
      <c r="K34" s="130"/>
      <c r="L34" s="26"/>
      <c r="M34" s="27"/>
      <c r="N34" s="27"/>
      <c r="O34" s="26"/>
      <c r="P34" s="26"/>
      <c r="Q34" s="26"/>
      <c r="R34" s="49"/>
      <c r="S34" s="64" t="s">
        <v>1643</v>
      </c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439">
        <v>187</v>
      </c>
      <c r="AW34" s="439"/>
      <c r="AX34" s="78" t="s">
        <v>1841</v>
      </c>
      <c r="AY34" s="78"/>
      <c r="AZ34" s="73"/>
      <c r="BA34" s="79"/>
      <c r="BB34" s="76">
        <f t="shared" si="0"/>
        <v>187</v>
      </c>
      <c r="BC34" s="51" t="s">
        <v>1644</v>
      </c>
    </row>
    <row r="35" spans="1:55" s="32" customFormat="1" ht="16.5" customHeight="1">
      <c r="A35" s="41">
        <v>44</v>
      </c>
      <c r="B35" s="42">
        <v>5361</v>
      </c>
      <c r="C35" s="43" t="s">
        <v>817</v>
      </c>
      <c r="D35" s="127"/>
      <c r="E35" s="131"/>
      <c r="F35" s="131"/>
      <c r="G35" s="131"/>
      <c r="H35" s="131"/>
      <c r="I35" s="131"/>
      <c r="J35" s="131"/>
      <c r="K35" s="37"/>
      <c r="L35" s="37"/>
      <c r="M35" s="38"/>
      <c r="N35" s="38"/>
      <c r="O35" s="37"/>
      <c r="P35" s="37"/>
      <c r="Q35" s="37"/>
      <c r="R35" s="69"/>
      <c r="S35" s="64" t="s">
        <v>1646</v>
      </c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439">
        <v>280</v>
      </c>
      <c r="AW35" s="439"/>
      <c r="AX35" s="78" t="s">
        <v>1841</v>
      </c>
      <c r="AY35" s="78"/>
      <c r="AZ35" s="73"/>
      <c r="BA35" s="79"/>
      <c r="BB35" s="76">
        <f t="shared" si="0"/>
        <v>280</v>
      </c>
      <c r="BC35" s="81"/>
    </row>
    <row r="36" spans="1:55" s="32" customFormat="1" ht="16.5" customHeight="1">
      <c r="A36" s="41">
        <v>44</v>
      </c>
      <c r="B36" s="42">
        <v>5310</v>
      </c>
      <c r="C36" s="43" t="s">
        <v>812</v>
      </c>
      <c r="D36" s="104" t="s">
        <v>1637</v>
      </c>
      <c r="E36" s="105"/>
      <c r="F36" s="105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46"/>
      <c r="S36" s="73" t="s">
        <v>1638</v>
      </c>
      <c r="T36" s="73"/>
      <c r="U36" s="73"/>
      <c r="V36" s="73"/>
      <c r="W36" s="73"/>
      <c r="X36" s="73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2"/>
      <c r="AN36" s="72"/>
      <c r="AO36" s="72"/>
      <c r="AP36" s="72"/>
      <c r="AQ36" s="72"/>
      <c r="AR36" s="72"/>
      <c r="AS36" s="72"/>
      <c r="AT36" s="72"/>
      <c r="AU36" s="72"/>
      <c r="AV36" s="439">
        <v>42</v>
      </c>
      <c r="AW36" s="439"/>
      <c r="AX36" s="78" t="s">
        <v>1841</v>
      </c>
      <c r="AY36" s="78"/>
      <c r="AZ36" s="73"/>
      <c r="BA36" s="79"/>
      <c r="BB36" s="76">
        <f t="shared" si="0"/>
        <v>42</v>
      </c>
      <c r="BC36" s="51" t="s">
        <v>1463</v>
      </c>
    </row>
    <row r="37" spans="1:55" s="32" customFormat="1" ht="16.5" customHeight="1">
      <c r="A37" s="41">
        <v>44</v>
      </c>
      <c r="B37" s="42">
        <v>5311</v>
      </c>
      <c r="C37" s="43" t="s">
        <v>813</v>
      </c>
      <c r="D37" s="97"/>
      <c r="E37" s="99"/>
      <c r="F37" s="99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5"/>
      <c r="S37" s="73" t="s">
        <v>1640</v>
      </c>
      <c r="T37" s="73"/>
      <c r="U37" s="73"/>
      <c r="V37" s="73"/>
      <c r="W37" s="73"/>
      <c r="X37" s="73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2"/>
      <c r="AN37" s="72"/>
      <c r="AO37" s="72"/>
      <c r="AP37" s="72"/>
      <c r="AQ37" s="72"/>
      <c r="AR37" s="72"/>
      <c r="AS37" s="72"/>
      <c r="AT37" s="72"/>
      <c r="AU37" s="72"/>
      <c r="AV37" s="439">
        <v>58</v>
      </c>
      <c r="AW37" s="439"/>
      <c r="AX37" s="78" t="s">
        <v>1841</v>
      </c>
      <c r="AY37" s="78"/>
      <c r="AZ37" s="73"/>
      <c r="BA37" s="79"/>
      <c r="BB37" s="76">
        <f t="shared" si="0"/>
        <v>58</v>
      </c>
      <c r="BC37" s="81"/>
    </row>
    <row r="38" spans="1:55" s="32" customFormat="1" ht="16.5" customHeight="1">
      <c r="A38" s="41">
        <v>44</v>
      </c>
      <c r="B38" s="42">
        <v>5370</v>
      </c>
      <c r="C38" s="43" t="s">
        <v>811</v>
      </c>
      <c r="D38" s="129" t="s">
        <v>1229</v>
      </c>
      <c r="E38" s="130"/>
      <c r="F38" s="130"/>
      <c r="G38" s="130"/>
      <c r="H38" s="130"/>
      <c r="I38" s="130"/>
      <c r="J38" s="130"/>
      <c r="K38" s="130"/>
      <c r="L38" s="26"/>
      <c r="M38" s="27"/>
      <c r="N38" s="27"/>
      <c r="O38" s="72"/>
      <c r="P38" s="72"/>
      <c r="Q38" s="72"/>
      <c r="R38" s="72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439">
        <v>150</v>
      </c>
      <c r="AW38" s="439"/>
      <c r="AX38" s="78" t="s">
        <v>1841</v>
      </c>
      <c r="AY38" s="78"/>
      <c r="AZ38" s="73"/>
      <c r="BA38" s="79"/>
      <c r="BB38" s="76">
        <f t="shared" si="0"/>
        <v>150</v>
      </c>
      <c r="BC38" s="106" t="s">
        <v>332</v>
      </c>
    </row>
    <row r="39" spans="1:55" s="32" customFormat="1" ht="16.5" customHeight="1">
      <c r="A39" s="201">
        <v>44</v>
      </c>
      <c r="B39" s="201">
        <v>5490</v>
      </c>
      <c r="C39" s="169" t="s">
        <v>731</v>
      </c>
      <c r="D39" s="247" t="s">
        <v>1079</v>
      </c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12"/>
      <c r="P39" s="222"/>
      <c r="Q39" s="222"/>
      <c r="R39" s="222"/>
      <c r="S39" s="204" t="s">
        <v>45</v>
      </c>
      <c r="T39" s="163"/>
      <c r="U39" s="163"/>
      <c r="V39" s="163"/>
      <c r="W39" s="163"/>
      <c r="X39" s="163"/>
      <c r="Y39" s="162"/>
      <c r="Z39" s="162"/>
      <c r="AA39" s="162"/>
      <c r="AB39" s="222"/>
      <c r="AC39" s="222"/>
      <c r="AD39" s="222"/>
      <c r="AE39" s="162"/>
      <c r="AF39" s="162"/>
      <c r="AG39" s="162"/>
      <c r="AH39" s="162"/>
      <c r="AI39" s="162"/>
      <c r="AJ39" s="162"/>
      <c r="AK39" s="162"/>
      <c r="AL39" s="162"/>
      <c r="AM39" s="164"/>
      <c r="AN39" s="164"/>
      <c r="AO39" s="164"/>
      <c r="AP39" s="164"/>
      <c r="AQ39" s="164"/>
      <c r="AR39" s="164"/>
      <c r="AS39" s="164"/>
      <c r="AT39" s="164"/>
      <c r="AU39" s="164"/>
      <c r="AV39" s="354">
        <v>10</v>
      </c>
      <c r="AW39" s="354"/>
      <c r="AX39" s="184" t="s">
        <v>1841</v>
      </c>
      <c r="AY39" s="184"/>
      <c r="AZ39" s="163"/>
      <c r="BA39" s="221"/>
      <c r="BB39" s="182">
        <f t="shared" si="0"/>
        <v>10</v>
      </c>
      <c r="BC39" s="232" t="s">
        <v>150</v>
      </c>
    </row>
    <row r="40" spans="1:55" s="32" customFormat="1" ht="16.5" customHeight="1">
      <c r="A40" s="201">
        <v>44</v>
      </c>
      <c r="B40" s="201">
        <v>5491</v>
      </c>
      <c r="C40" s="169" t="s">
        <v>732</v>
      </c>
      <c r="D40" s="203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222"/>
      <c r="Q40" s="222"/>
      <c r="R40" s="222"/>
      <c r="S40" s="204" t="s">
        <v>1075</v>
      </c>
      <c r="T40" s="163"/>
      <c r="U40" s="163"/>
      <c r="V40" s="163"/>
      <c r="W40" s="163"/>
      <c r="X40" s="163"/>
      <c r="Y40" s="162"/>
      <c r="Z40" s="162"/>
      <c r="AA40" s="162"/>
      <c r="AB40" s="162"/>
      <c r="AC40" s="162"/>
      <c r="AD40" s="162"/>
      <c r="AE40" s="162"/>
      <c r="AF40" s="222"/>
      <c r="AG40" s="222"/>
      <c r="AH40" s="162"/>
      <c r="AI40" s="162"/>
      <c r="AJ40" s="162"/>
      <c r="AK40" s="162"/>
      <c r="AL40" s="162"/>
      <c r="AM40" s="164"/>
      <c r="AN40" s="164"/>
      <c r="AO40" s="164"/>
      <c r="AP40" s="164"/>
      <c r="AQ40" s="164"/>
      <c r="AR40" s="164"/>
      <c r="AS40" s="164"/>
      <c r="AT40" s="164"/>
      <c r="AU40" s="164"/>
      <c r="AV40" s="354">
        <v>6</v>
      </c>
      <c r="AW40" s="354"/>
      <c r="AX40" s="184" t="s">
        <v>1841</v>
      </c>
      <c r="AY40" s="184"/>
      <c r="AZ40" s="163"/>
      <c r="BA40" s="221"/>
      <c r="BB40" s="182">
        <f t="shared" si="0"/>
        <v>6</v>
      </c>
      <c r="BC40" s="206"/>
    </row>
    <row r="41" spans="1:55" s="32" customFormat="1" ht="16.5" customHeight="1">
      <c r="A41" s="201">
        <v>44</v>
      </c>
      <c r="B41" s="201">
        <v>5495</v>
      </c>
      <c r="C41" s="169" t="s">
        <v>392</v>
      </c>
      <c r="D41" s="204" t="s">
        <v>1488</v>
      </c>
      <c r="E41" s="205"/>
      <c r="F41" s="205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4"/>
      <c r="AN41" s="164"/>
      <c r="AO41" s="164"/>
      <c r="AP41" s="164"/>
      <c r="AQ41" s="164"/>
      <c r="AR41" s="164"/>
      <c r="AS41" s="164"/>
      <c r="AT41" s="164"/>
      <c r="AU41" s="164"/>
      <c r="AV41" s="354">
        <v>94</v>
      </c>
      <c r="AW41" s="354"/>
      <c r="AX41" s="184" t="s">
        <v>1841</v>
      </c>
      <c r="AY41" s="184"/>
      <c r="AZ41" s="163"/>
      <c r="BA41" s="221"/>
      <c r="BB41" s="182">
        <f>ROUND(AV41,0)</f>
        <v>94</v>
      </c>
      <c r="BC41" s="227" t="s">
        <v>1746</v>
      </c>
    </row>
    <row r="42" spans="1:55" s="32" customFormat="1" ht="16.5" customHeight="1">
      <c r="A42" s="41">
        <v>44</v>
      </c>
      <c r="B42" s="42">
        <v>9990</v>
      </c>
      <c r="C42" s="43" t="s">
        <v>476</v>
      </c>
      <c r="D42" s="100" t="s">
        <v>779</v>
      </c>
      <c r="E42" s="101"/>
      <c r="F42" s="101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2"/>
      <c r="AN42" s="72"/>
      <c r="AO42" s="72"/>
      <c r="AP42" s="72"/>
      <c r="AQ42" s="72"/>
      <c r="AR42" s="72"/>
      <c r="AS42" s="72"/>
      <c r="AT42" s="72"/>
      <c r="AU42" s="72"/>
      <c r="AV42" s="439"/>
      <c r="AW42" s="439"/>
      <c r="AX42" s="78" t="s">
        <v>1841</v>
      </c>
      <c r="AY42" s="78"/>
      <c r="AZ42" s="73"/>
      <c r="BA42" s="79"/>
      <c r="BB42" s="76"/>
      <c r="BC42" s="106" t="s">
        <v>1463</v>
      </c>
    </row>
    <row r="43" spans="1:2" ht="16.5" customHeight="1">
      <c r="A43" s="18"/>
      <c r="B43" s="21"/>
    </row>
    <row r="44" spans="1:51" ht="16.5" customHeight="1">
      <c r="A44" s="18"/>
      <c r="B44" s="18" t="s">
        <v>333</v>
      </c>
      <c r="N44" s="11"/>
      <c r="O44" s="11"/>
      <c r="P44" s="11"/>
      <c r="R44" s="20"/>
      <c r="S44" s="20"/>
      <c r="T44" s="20"/>
      <c r="AW44" s="11"/>
      <c r="AX44" s="11"/>
      <c r="AY44" s="11"/>
    </row>
    <row r="45" spans="1:56" s="32" customFormat="1" ht="16.5" customHeight="1">
      <c r="A45" s="22" t="s">
        <v>1255</v>
      </c>
      <c r="B45" s="23"/>
      <c r="C45" s="24" t="s">
        <v>1453</v>
      </c>
      <c r="D45" s="25"/>
      <c r="E45" s="26"/>
      <c r="F45" s="26"/>
      <c r="G45" s="26"/>
      <c r="H45" s="27"/>
      <c r="I45" s="27"/>
      <c r="J45" s="27"/>
      <c r="K45" s="27"/>
      <c r="L45" s="27"/>
      <c r="M45" s="27"/>
      <c r="N45" s="27"/>
      <c r="O45" s="27"/>
      <c r="P45" s="27"/>
      <c r="Q45" s="26"/>
      <c r="R45" s="26"/>
      <c r="S45" s="26"/>
      <c r="T45" s="28"/>
      <c r="U45" s="29"/>
      <c r="V45" s="29"/>
      <c r="W45" s="29"/>
      <c r="X45" s="29"/>
      <c r="Y45" s="29"/>
      <c r="Z45" s="29"/>
      <c r="AA45" s="29"/>
      <c r="AB45" s="92" t="s">
        <v>1252</v>
      </c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6"/>
      <c r="AX45" s="26"/>
      <c r="AY45" s="26"/>
      <c r="AZ45" s="26"/>
      <c r="BA45" s="26"/>
      <c r="BB45" s="30" t="s">
        <v>1454</v>
      </c>
      <c r="BC45" s="30" t="s">
        <v>1455</v>
      </c>
      <c r="BD45" s="31"/>
    </row>
    <row r="46" spans="1:56" s="32" customFormat="1" ht="16.5" customHeight="1">
      <c r="A46" s="33" t="s">
        <v>1456</v>
      </c>
      <c r="B46" s="34" t="s">
        <v>1457</v>
      </c>
      <c r="C46" s="35"/>
      <c r="D46" s="36"/>
      <c r="E46" s="37"/>
      <c r="F46" s="37"/>
      <c r="G46" s="37"/>
      <c r="H46" s="38"/>
      <c r="I46" s="38"/>
      <c r="J46" s="38"/>
      <c r="K46" s="38"/>
      <c r="L46" s="38"/>
      <c r="M46" s="38"/>
      <c r="N46" s="37"/>
      <c r="O46" s="37"/>
      <c r="P46" s="37"/>
      <c r="Q46" s="37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7"/>
      <c r="AX46" s="37"/>
      <c r="AY46" s="37"/>
      <c r="AZ46" s="37"/>
      <c r="BA46" s="37"/>
      <c r="BB46" s="40" t="s">
        <v>1458</v>
      </c>
      <c r="BC46" s="40" t="s">
        <v>1459</v>
      </c>
      <c r="BD46" s="31"/>
    </row>
    <row r="47" spans="1:55" s="32" customFormat="1" ht="16.5" customHeight="1">
      <c r="A47" s="41">
        <v>44</v>
      </c>
      <c r="B47" s="42">
        <v>8111</v>
      </c>
      <c r="C47" s="43" t="s">
        <v>830</v>
      </c>
      <c r="D47" s="129" t="s">
        <v>962</v>
      </c>
      <c r="E47" s="130"/>
      <c r="F47" s="130"/>
      <c r="G47" s="130"/>
      <c r="H47" s="130"/>
      <c r="I47" s="130"/>
      <c r="J47" s="130"/>
      <c r="K47" s="27"/>
      <c r="L47" s="27"/>
      <c r="M47" s="27"/>
      <c r="N47" s="27"/>
      <c r="O47" s="27"/>
      <c r="P47" s="26"/>
      <c r="Q47" s="48"/>
      <c r="R47" s="102"/>
      <c r="S47" s="47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77"/>
      <c r="AP47" s="77"/>
      <c r="AQ47" s="77"/>
      <c r="AR47" s="158"/>
      <c r="AS47" s="77"/>
      <c r="AT47" s="77"/>
      <c r="AU47" s="77"/>
      <c r="AV47" s="26"/>
      <c r="AW47" s="26"/>
      <c r="AX47" s="49"/>
      <c r="AY47" s="26"/>
      <c r="AZ47" s="26"/>
      <c r="BA47" s="49"/>
      <c r="BB47" s="50">
        <f>ROUND(O48*AZ54,0)</f>
        <v>232</v>
      </c>
      <c r="BC47" s="51" t="s">
        <v>1463</v>
      </c>
    </row>
    <row r="48" spans="1:55" s="32" customFormat="1" ht="16.5" customHeight="1">
      <c r="A48" s="41">
        <v>44</v>
      </c>
      <c r="B48" s="42">
        <v>8112</v>
      </c>
      <c r="C48" s="43" t="s">
        <v>818</v>
      </c>
      <c r="D48" s="127"/>
      <c r="E48" s="131"/>
      <c r="F48" s="131"/>
      <c r="G48" s="131"/>
      <c r="H48" s="131"/>
      <c r="I48" s="131"/>
      <c r="J48" s="131"/>
      <c r="K48" s="37"/>
      <c r="L48" s="37"/>
      <c r="M48" s="37"/>
      <c r="N48" s="37"/>
      <c r="O48" s="385">
        <f>O8</f>
        <v>332</v>
      </c>
      <c r="P48" s="385"/>
      <c r="Q48" s="38" t="s">
        <v>1465</v>
      </c>
      <c r="R48" s="74"/>
      <c r="S48" s="149" t="s">
        <v>494</v>
      </c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R48" s="74"/>
      <c r="AS48" s="74"/>
      <c r="AT48" s="74"/>
      <c r="AU48" s="74"/>
      <c r="AV48" s="65" t="s">
        <v>336</v>
      </c>
      <c r="AW48" s="386">
        <v>0.965</v>
      </c>
      <c r="AX48" s="387"/>
      <c r="AY48" s="520" t="s">
        <v>900</v>
      </c>
      <c r="AZ48" s="520"/>
      <c r="BA48" s="384"/>
      <c r="BB48" s="76">
        <f>ROUND(ROUND(O48*AW48,0)*AZ54,0)</f>
        <v>224</v>
      </c>
      <c r="BC48" s="51"/>
    </row>
    <row r="49" spans="1:55" s="32" customFormat="1" ht="16.5" customHeight="1">
      <c r="A49" s="41">
        <v>44</v>
      </c>
      <c r="B49" s="42">
        <v>8211</v>
      </c>
      <c r="C49" s="43" t="s">
        <v>110</v>
      </c>
      <c r="D49" s="376" t="s">
        <v>1612</v>
      </c>
      <c r="E49" s="377"/>
      <c r="F49" s="378"/>
      <c r="G49" s="60" t="s">
        <v>41</v>
      </c>
      <c r="H49" s="153"/>
      <c r="I49" s="153"/>
      <c r="J49" s="26"/>
      <c r="K49" s="55"/>
      <c r="L49" s="31"/>
      <c r="M49" s="31"/>
      <c r="N49" s="31"/>
      <c r="O49" s="56"/>
      <c r="P49" s="56"/>
      <c r="Q49" s="55"/>
      <c r="R49" s="55"/>
      <c r="S49" s="47"/>
      <c r="T49" s="72"/>
      <c r="U49" s="72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26"/>
      <c r="AW49" s="26"/>
      <c r="AX49" s="49"/>
      <c r="AY49" s="520"/>
      <c r="AZ49" s="520"/>
      <c r="BA49" s="384"/>
      <c r="BB49" s="50">
        <f>ROUND(O50*AZ54,0)</f>
        <v>487</v>
      </c>
      <c r="BC49" s="51"/>
    </row>
    <row r="50" spans="1:55" s="32" customFormat="1" ht="16.5" customHeight="1">
      <c r="A50" s="41">
        <v>44</v>
      </c>
      <c r="B50" s="42">
        <v>8212</v>
      </c>
      <c r="C50" s="43" t="s">
        <v>819</v>
      </c>
      <c r="D50" s="382"/>
      <c r="E50" s="383"/>
      <c r="F50" s="384"/>
      <c r="G50" s="62"/>
      <c r="H50" s="154"/>
      <c r="I50" s="154"/>
      <c r="J50" s="37"/>
      <c r="K50" s="38"/>
      <c r="L50" s="37"/>
      <c r="M50" s="37"/>
      <c r="N50" s="37"/>
      <c r="O50" s="385">
        <f>O10</f>
        <v>696</v>
      </c>
      <c r="P50" s="385"/>
      <c r="Q50" s="38" t="s">
        <v>1465</v>
      </c>
      <c r="R50" s="35"/>
      <c r="S50" s="149" t="s">
        <v>494</v>
      </c>
      <c r="T50" s="72"/>
      <c r="U50" s="72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5" t="s">
        <v>336</v>
      </c>
      <c r="AW50" s="386">
        <v>0.965</v>
      </c>
      <c r="AX50" s="387"/>
      <c r="AY50" s="520"/>
      <c r="AZ50" s="520"/>
      <c r="BA50" s="384"/>
      <c r="BB50" s="76">
        <f>ROUND(ROUND(O50*AW50,0)*AZ54,0)</f>
        <v>470</v>
      </c>
      <c r="BC50" s="51"/>
    </row>
    <row r="51" spans="1:55" s="32" customFormat="1" ht="16.5" customHeight="1">
      <c r="A51" s="41">
        <v>44</v>
      </c>
      <c r="B51" s="42">
        <v>8221</v>
      </c>
      <c r="C51" s="43" t="s">
        <v>111</v>
      </c>
      <c r="D51" s="382"/>
      <c r="E51" s="383"/>
      <c r="F51" s="384"/>
      <c r="G51" s="60" t="s">
        <v>641</v>
      </c>
      <c r="H51" s="155"/>
      <c r="I51" s="156"/>
      <c r="J51" s="31"/>
      <c r="K51" s="55"/>
      <c r="L51" s="31"/>
      <c r="M51" s="31"/>
      <c r="N51" s="31"/>
      <c r="O51" s="56"/>
      <c r="P51" s="56"/>
      <c r="Q51" s="55"/>
      <c r="R51" s="55"/>
      <c r="S51" s="47"/>
      <c r="T51" s="72"/>
      <c r="U51" s="72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26"/>
      <c r="AW51" s="26"/>
      <c r="AX51" s="49"/>
      <c r="AY51" s="520"/>
      <c r="AZ51" s="520"/>
      <c r="BA51" s="384"/>
      <c r="BB51" s="50">
        <f>ROUND(O52*AZ54,0)</f>
        <v>446</v>
      </c>
      <c r="BC51" s="51"/>
    </row>
    <row r="52" spans="1:55" s="32" customFormat="1" ht="16.5" customHeight="1">
      <c r="A52" s="41">
        <v>44</v>
      </c>
      <c r="B52" s="42">
        <v>8222</v>
      </c>
      <c r="C52" s="43" t="s">
        <v>820</v>
      </c>
      <c r="D52" s="382"/>
      <c r="E52" s="383"/>
      <c r="F52" s="384"/>
      <c r="G52" s="62"/>
      <c r="H52" s="154"/>
      <c r="I52" s="154"/>
      <c r="J52" s="37"/>
      <c r="K52" s="38"/>
      <c r="L52" s="37"/>
      <c r="M52" s="37"/>
      <c r="N52" s="37"/>
      <c r="O52" s="385">
        <f>O12</f>
        <v>637</v>
      </c>
      <c r="P52" s="385"/>
      <c r="Q52" s="38" t="s">
        <v>1465</v>
      </c>
      <c r="R52" s="35"/>
      <c r="S52" s="149" t="s">
        <v>494</v>
      </c>
      <c r="T52" s="72"/>
      <c r="U52" s="72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5" t="s">
        <v>336</v>
      </c>
      <c r="AW52" s="386">
        <v>0.965</v>
      </c>
      <c r="AX52" s="387"/>
      <c r="AY52" s="520"/>
      <c r="AZ52" s="520"/>
      <c r="BA52" s="384"/>
      <c r="BB52" s="76">
        <f>ROUND(ROUND(O52*AW52,0)*AZ54,0)</f>
        <v>431</v>
      </c>
      <c r="BC52" s="51"/>
    </row>
    <row r="53" spans="1:55" s="32" customFormat="1" ht="16.5" customHeight="1">
      <c r="A53" s="41">
        <v>44</v>
      </c>
      <c r="B53" s="42">
        <v>8231</v>
      </c>
      <c r="C53" s="43" t="s">
        <v>112</v>
      </c>
      <c r="D53" s="382"/>
      <c r="E53" s="383"/>
      <c r="F53" s="384"/>
      <c r="G53" s="60" t="s">
        <v>643</v>
      </c>
      <c r="H53" s="155"/>
      <c r="I53" s="156"/>
      <c r="J53" s="31"/>
      <c r="K53" s="55"/>
      <c r="L53" s="31"/>
      <c r="M53" s="31"/>
      <c r="N53" s="31"/>
      <c r="O53" s="56"/>
      <c r="P53" s="56"/>
      <c r="Q53" s="55"/>
      <c r="R53" s="55"/>
      <c r="S53" s="47"/>
      <c r="T53" s="72"/>
      <c r="U53" s="72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26"/>
      <c r="AW53" s="26"/>
      <c r="AX53" s="49"/>
      <c r="AY53" s="520"/>
      <c r="AZ53" s="520"/>
      <c r="BA53" s="384"/>
      <c r="BB53" s="50">
        <f>ROUND(O54*AZ54,0)</f>
        <v>405</v>
      </c>
      <c r="BC53" s="51"/>
    </row>
    <row r="54" spans="1:55" s="32" customFormat="1" ht="16.5" customHeight="1">
      <c r="A54" s="41">
        <v>44</v>
      </c>
      <c r="B54" s="42">
        <v>8232</v>
      </c>
      <c r="C54" s="43" t="s">
        <v>821</v>
      </c>
      <c r="D54" s="382"/>
      <c r="E54" s="383"/>
      <c r="F54" s="384"/>
      <c r="G54" s="62"/>
      <c r="H54" s="154"/>
      <c r="I54" s="154"/>
      <c r="J54" s="37"/>
      <c r="K54" s="38"/>
      <c r="L54" s="37"/>
      <c r="M54" s="37"/>
      <c r="N54" s="37"/>
      <c r="O54" s="385">
        <f>O14</f>
        <v>578</v>
      </c>
      <c r="P54" s="385"/>
      <c r="Q54" s="38" t="s">
        <v>1465</v>
      </c>
      <c r="R54" s="35"/>
      <c r="S54" s="149" t="s">
        <v>494</v>
      </c>
      <c r="T54" s="72"/>
      <c r="U54" s="72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5" t="s">
        <v>336</v>
      </c>
      <c r="AW54" s="386">
        <v>0.965</v>
      </c>
      <c r="AX54" s="387"/>
      <c r="AY54" s="113" t="s">
        <v>336</v>
      </c>
      <c r="AZ54" s="435">
        <v>0.7</v>
      </c>
      <c r="BA54" s="436"/>
      <c r="BB54" s="76">
        <f>ROUND(ROUND(O54*AW54,0)*AZ54,0)</f>
        <v>391</v>
      </c>
      <c r="BC54" s="51"/>
    </row>
    <row r="55" spans="1:55" s="32" customFormat="1" ht="16.5" customHeight="1">
      <c r="A55" s="41">
        <v>44</v>
      </c>
      <c r="B55" s="42">
        <v>8241</v>
      </c>
      <c r="C55" s="43" t="s">
        <v>113</v>
      </c>
      <c r="D55" s="382"/>
      <c r="E55" s="383"/>
      <c r="F55" s="384"/>
      <c r="G55" s="60" t="s">
        <v>645</v>
      </c>
      <c r="H55" s="155"/>
      <c r="I55" s="156"/>
      <c r="J55" s="31"/>
      <c r="K55" s="55"/>
      <c r="L55" s="31"/>
      <c r="M55" s="31"/>
      <c r="N55" s="31"/>
      <c r="O55" s="56"/>
      <c r="P55" s="56"/>
      <c r="Q55" s="55"/>
      <c r="R55" s="55"/>
      <c r="S55" s="47"/>
      <c r="T55" s="72"/>
      <c r="U55" s="72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26"/>
      <c r="AW55" s="26"/>
      <c r="AX55" s="49"/>
      <c r="BB55" s="50">
        <f>ROUND(O56*AZ54,0)</f>
        <v>365</v>
      </c>
      <c r="BC55" s="51"/>
    </row>
    <row r="56" spans="1:55" s="32" customFormat="1" ht="16.5" customHeight="1">
      <c r="A56" s="41">
        <v>44</v>
      </c>
      <c r="B56" s="42">
        <v>8242</v>
      </c>
      <c r="C56" s="43" t="s">
        <v>822</v>
      </c>
      <c r="D56" s="382"/>
      <c r="E56" s="383"/>
      <c r="F56" s="384"/>
      <c r="G56" s="62"/>
      <c r="H56" s="154"/>
      <c r="I56" s="154"/>
      <c r="J56" s="37"/>
      <c r="K56" s="38"/>
      <c r="L56" s="37"/>
      <c r="M56" s="37"/>
      <c r="N56" s="37"/>
      <c r="O56" s="385">
        <f>O16</f>
        <v>521</v>
      </c>
      <c r="P56" s="385"/>
      <c r="Q56" s="38" t="s">
        <v>1465</v>
      </c>
      <c r="R56" s="35"/>
      <c r="S56" s="149" t="s">
        <v>494</v>
      </c>
      <c r="T56" s="72"/>
      <c r="U56" s="72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5" t="s">
        <v>336</v>
      </c>
      <c r="AW56" s="386">
        <v>0.965</v>
      </c>
      <c r="AX56" s="387"/>
      <c r="BB56" s="76">
        <f>ROUND(ROUND(O56*AW56,0)*AZ54,0)</f>
        <v>352</v>
      </c>
      <c r="BC56" s="51"/>
    </row>
    <row r="57" spans="1:55" s="32" customFormat="1" ht="16.5" customHeight="1">
      <c r="A57" s="41">
        <v>44</v>
      </c>
      <c r="B57" s="42">
        <v>8251</v>
      </c>
      <c r="C57" s="43" t="s">
        <v>1509</v>
      </c>
      <c r="D57" s="382"/>
      <c r="E57" s="383"/>
      <c r="F57" s="384"/>
      <c r="G57" s="60" t="s">
        <v>490</v>
      </c>
      <c r="H57" s="155"/>
      <c r="I57" s="156"/>
      <c r="J57" s="31"/>
      <c r="K57" s="55"/>
      <c r="L57" s="31"/>
      <c r="M57" s="31"/>
      <c r="N57" s="31"/>
      <c r="O57" s="56"/>
      <c r="P57" s="56"/>
      <c r="Q57" s="55"/>
      <c r="R57" s="55"/>
      <c r="S57" s="47"/>
      <c r="T57" s="72"/>
      <c r="U57" s="72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26"/>
      <c r="AW57" s="26"/>
      <c r="AX57" s="49"/>
      <c r="BB57" s="50">
        <f>ROUND(O58*AZ54,0)</f>
        <v>350</v>
      </c>
      <c r="BC57" s="51"/>
    </row>
    <row r="58" spans="1:55" s="32" customFormat="1" ht="16.5" customHeight="1">
      <c r="A58" s="41">
        <v>44</v>
      </c>
      <c r="B58" s="42">
        <v>8252</v>
      </c>
      <c r="C58" s="43" t="s">
        <v>823</v>
      </c>
      <c r="D58" s="382"/>
      <c r="E58" s="383"/>
      <c r="F58" s="384"/>
      <c r="G58" s="62"/>
      <c r="H58" s="154"/>
      <c r="I58" s="154"/>
      <c r="J58" s="37"/>
      <c r="K58" s="38"/>
      <c r="L58" s="37"/>
      <c r="M58" s="37"/>
      <c r="N58" s="37"/>
      <c r="O58" s="385">
        <f>O18</f>
        <v>500</v>
      </c>
      <c r="P58" s="385"/>
      <c r="Q58" s="38" t="s">
        <v>1465</v>
      </c>
      <c r="R58" s="35"/>
      <c r="S58" s="149" t="s">
        <v>494</v>
      </c>
      <c r="T58" s="72"/>
      <c r="U58" s="72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5" t="s">
        <v>336</v>
      </c>
      <c r="AW58" s="386">
        <v>0.965</v>
      </c>
      <c r="AX58" s="387"/>
      <c r="BB58" s="76">
        <f>ROUND(ROUND(O58*AW58,0)*AZ54,0)</f>
        <v>338</v>
      </c>
      <c r="BC58" s="51"/>
    </row>
    <row r="59" spans="1:55" s="32" customFormat="1" ht="16.5" customHeight="1">
      <c r="A59" s="41">
        <v>44</v>
      </c>
      <c r="B59" s="42">
        <v>8261</v>
      </c>
      <c r="C59" s="43" t="s">
        <v>1510</v>
      </c>
      <c r="D59" s="382"/>
      <c r="E59" s="383"/>
      <c r="F59" s="384"/>
      <c r="G59" s="60" t="s">
        <v>649</v>
      </c>
      <c r="H59" s="155"/>
      <c r="I59" s="156"/>
      <c r="J59" s="31"/>
      <c r="K59" s="55"/>
      <c r="L59" s="31"/>
      <c r="M59" s="31"/>
      <c r="N59" s="31"/>
      <c r="O59" s="56"/>
      <c r="P59" s="56"/>
      <c r="Q59" s="55"/>
      <c r="R59" s="55"/>
      <c r="S59" s="47"/>
      <c r="T59" s="72"/>
      <c r="U59" s="72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26"/>
      <c r="AW59" s="26"/>
      <c r="AX59" s="49"/>
      <c r="BB59" s="50">
        <f>ROUND(O60*AZ54,0)</f>
        <v>336</v>
      </c>
      <c r="BC59" s="51"/>
    </row>
    <row r="60" spans="1:55" s="32" customFormat="1" ht="16.5" customHeight="1">
      <c r="A60" s="41">
        <v>44</v>
      </c>
      <c r="B60" s="42">
        <v>8262</v>
      </c>
      <c r="C60" s="43" t="s">
        <v>824</v>
      </c>
      <c r="D60" s="382"/>
      <c r="E60" s="383"/>
      <c r="F60" s="384"/>
      <c r="G60" s="62"/>
      <c r="H60" s="154"/>
      <c r="I60" s="154"/>
      <c r="J60" s="37"/>
      <c r="K60" s="38"/>
      <c r="L60" s="37"/>
      <c r="M60" s="37"/>
      <c r="N60" s="37"/>
      <c r="O60" s="385">
        <f>O20</f>
        <v>480</v>
      </c>
      <c r="P60" s="385"/>
      <c r="Q60" s="38" t="s">
        <v>1465</v>
      </c>
      <c r="R60" s="35"/>
      <c r="S60" s="149" t="s">
        <v>494</v>
      </c>
      <c r="T60" s="72"/>
      <c r="U60" s="72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5" t="s">
        <v>336</v>
      </c>
      <c r="AW60" s="386">
        <v>0.965</v>
      </c>
      <c r="AX60" s="387"/>
      <c r="BB60" s="76">
        <f>ROUND(ROUND(O60*AW60,0)*AZ54,0)</f>
        <v>324</v>
      </c>
      <c r="BC60" s="51"/>
    </row>
    <row r="61" spans="1:55" s="32" customFormat="1" ht="16.5" customHeight="1">
      <c r="A61" s="41">
        <v>44</v>
      </c>
      <c r="B61" s="42">
        <v>8271</v>
      </c>
      <c r="C61" s="43" t="s">
        <v>1511</v>
      </c>
      <c r="D61" s="382"/>
      <c r="E61" s="383"/>
      <c r="F61" s="384"/>
      <c r="G61" s="60" t="s">
        <v>491</v>
      </c>
      <c r="H61" s="155"/>
      <c r="I61" s="156"/>
      <c r="J61" s="31"/>
      <c r="K61" s="55"/>
      <c r="L61" s="31"/>
      <c r="M61" s="31"/>
      <c r="N61" s="31"/>
      <c r="O61" s="56"/>
      <c r="P61" s="56"/>
      <c r="Q61" s="55"/>
      <c r="R61" s="55"/>
      <c r="S61" s="47"/>
      <c r="T61" s="72"/>
      <c r="U61" s="72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26"/>
      <c r="AW61" s="26"/>
      <c r="AX61" s="49"/>
      <c r="BB61" s="50">
        <f>ROUND(O62*AZ54,0)</f>
        <v>321</v>
      </c>
      <c r="BC61" s="51"/>
    </row>
    <row r="62" spans="1:55" s="32" customFormat="1" ht="16.5" customHeight="1">
      <c r="A62" s="41">
        <v>44</v>
      </c>
      <c r="B62" s="42">
        <v>8272</v>
      </c>
      <c r="C62" s="43" t="s">
        <v>825</v>
      </c>
      <c r="D62" s="379"/>
      <c r="E62" s="380"/>
      <c r="F62" s="381"/>
      <c r="G62" s="62"/>
      <c r="H62" s="154"/>
      <c r="I62" s="154"/>
      <c r="J62" s="154"/>
      <c r="K62" s="154"/>
      <c r="L62" s="37"/>
      <c r="M62" s="37"/>
      <c r="N62" s="37"/>
      <c r="O62" s="385">
        <f>O22</f>
        <v>458</v>
      </c>
      <c r="P62" s="385"/>
      <c r="Q62" s="38" t="s">
        <v>1465</v>
      </c>
      <c r="R62" s="35"/>
      <c r="S62" s="149" t="s">
        <v>494</v>
      </c>
      <c r="T62" s="72"/>
      <c r="U62" s="72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5" t="s">
        <v>336</v>
      </c>
      <c r="AW62" s="386">
        <v>0.965</v>
      </c>
      <c r="AX62" s="387"/>
      <c r="BB62" s="76">
        <f>ROUND(ROUND(O62*AW62,0)*AZ54,0)</f>
        <v>309</v>
      </c>
      <c r="BC62" s="51"/>
    </row>
    <row r="63" spans="1:55" s="32" customFormat="1" ht="16.5" customHeight="1">
      <c r="A63" s="201">
        <v>44</v>
      </c>
      <c r="B63" s="202">
        <v>8341</v>
      </c>
      <c r="C63" s="169" t="s">
        <v>1512</v>
      </c>
      <c r="D63" s="355" t="s">
        <v>15</v>
      </c>
      <c r="E63" s="356"/>
      <c r="F63" s="357"/>
      <c r="G63" s="229" t="s">
        <v>1172</v>
      </c>
      <c r="H63" s="253"/>
      <c r="I63" s="253"/>
      <c r="J63" s="253"/>
      <c r="K63" s="253"/>
      <c r="L63" s="213"/>
      <c r="M63" s="213"/>
      <c r="N63" s="213"/>
      <c r="O63" s="215"/>
      <c r="P63" s="215"/>
      <c r="Q63" s="212"/>
      <c r="R63" s="212"/>
      <c r="S63" s="254"/>
      <c r="T63" s="164"/>
      <c r="U63" s="164"/>
      <c r="V63" s="238"/>
      <c r="W63" s="238"/>
      <c r="X63" s="238"/>
      <c r="Y63" s="238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  <c r="AJ63" s="238"/>
      <c r="AK63" s="238"/>
      <c r="AL63" s="238"/>
      <c r="AM63" s="238"/>
      <c r="AN63" s="238"/>
      <c r="AO63" s="238"/>
      <c r="AP63" s="238"/>
      <c r="AQ63" s="238"/>
      <c r="AR63" s="238"/>
      <c r="AS63" s="238"/>
      <c r="AT63" s="238"/>
      <c r="AU63" s="238"/>
      <c r="AV63" s="239"/>
      <c r="AW63" s="240"/>
      <c r="AX63" s="241"/>
      <c r="AY63" s="222"/>
      <c r="AZ63" s="222"/>
      <c r="BA63" s="222"/>
      <c r="BB63" s="218">
        <f>ROUND(O64*AZ54,0)</f>
        <v>851</v>
      </c>
      <c r="BC63" s="183"/>
    </row>
    <row r="64" spans="1:55" s="32" customFormat="1" ht="16.5" customHeight="1">
      <c r="A64" s="201">
        <v>44</v>
      </c>
      <c r="B64" s="202">
        <v>8342</v>
      </c>
      <c r="C64" s="169" t="s">
        <v>826</v>
      </c>
      <c r="D64" s="358"/>
      <c r="E64" s="359"/>
      <c r="F64" s="360"/>
      <c r="G64" s="203"/>
      <c r="H64" s="255"/>
      <c r="I64" s="255"/>
      <c r="J64" s="255"/>
      <c r="K64" s="255"/>
      <c r="L64" s="168"/>
      <c r="M64" s="168"/>
      <c r="N64" s="168"/>
      <c r="O64" s="409">
        <f>O24</f>
        <v>1216</v>
      </c>
      <c r="P64" s="409"/>
      <c r="Q64" s="165" t="s">
        <v>1465</v>
      </c>
      <c r="R64" s="185"/>
      <c r="S64" s="254" t="s">
        <v>494</v>
      </c>
      <c r="T64" s="164"/>
      <c r="U64" s="164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228" t="s">
        <v>336</v>
      </c>
      <c r="AW64" s="468">
        <v>0.965</v>
      </c>
      <c r="AX64" s="469"/>
      <c r="AY64" s="222"/>
      <c r="AZ64" s="222"/>
      <c r="BA64" s="222"/>
      <c r="BB64" s="182">
        <f>ROUND(ROUND(O64*AW64,0)*AZ54,0)</f>
        <v>821</v>
      </c>
      <c r="BC64" s="183"/>
    </row>
    <row r="65" spans="1:55" s="32" customFormat="1" ht="16.5" customHeight="1">
      <c r="A65" s="41">
        <v>44</v>
      </c>
      <c r="B65" s="42">
        <v>8311</v>
      </c>
      <c r="C65" s="43" t="s">
        <v>1513</v>
      </c>
      <c r="D65" s="358"/>
      <c r="E65" s="359"/>
      <c r="F65" s="360"/>
      <c r="G65" s="60" t="s">
        <v>269</v>
      </c>
      <c r="H65" s="156"/>
      <c r="I65" s="156"/>
      <c r="J65" s="31"/>
      <c r="K65" s="55"/>
      <c r="L65" s="31"/>
      <c r="M65" s="31"/>
      <c r="N65" s="31"/>
      <c r="O65" s="56"/>
      <c r="P65" s="56"/>
      <c r="Q65" s="55"/>
      <c r="R65" s="55"/>
      <c r="S65" s="47"/>
      <c r="T65" s="72"/>
      <c r="U65" s="72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26"/>
      <c r="AW65" s="26"/>
      <c r="AX65" s="49"/>
      <c r="BB65" s="50">
        <f>ROUND(O66*AZ54,0)</f>
        <v>749</v>
      </c>
      <c r="BC65" s="51"/>
    </row>
    <row r="66" spans="1:55" s="32" customFormat="1" ht="16.5" customHeight="1">
      <c r="A66" s="41">
        <v>44</v>
      </c>
      <c r="B66" s="42">
        <v>8312</v>
      </c>
      <c r="C66" s="43" t="s">
        <v>827</v>
      </c>
      <c r="D66" s="358"/>
      <c r="E66" s="359"/>
      <c r="F66" s="360"/>
      <c r="G66" s="62"/>
      <c r="H66" s="154"/>
      <c r="I66" s="154"/>
      <c r="J66" s="37"/>
      <c r="K66" s="38"/>
      <c r="L66" s="37"/>
      <c r="M66" s="37"/>
      <c r="N66" s="37"/>
      <c r="O66" s="374">
        <f>O26</f>
        <v>1070</v>
      </c>
      <c r="P66" s="374"/>
      <c r="Q66" s="38" t="s">
        <v>1465</v>
      </c>
      <c r="R66" s="35"/>
      <c r="S66" s="149" t="s">
        <v>494</v>
      </c>
      <c r="T66" s="72"/>
      <c r="U66" s="72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5" t="s">
        <v>336</v>
      </c>
      <c r="AW66" s="386">
        <v>0.965</v>
      </c>
      <c r="AX66" s="387"/>
      <c r="BB66" s="76">
        <f>ROUND(ROUND(O66*AW66,0)*AZ54,0)</f>
        <v>723</v>
      </c>
      <c r="BC66" s="51"/>
    </row>
    <row r="67" spans="1:55" s="32" customFormat="1" ht="16.5" customHeight="1">
      <c r="A67" s="41">
        <v>44</v>
      </c>
      <c r="B67" s="42">
        <v>8321</v>
      </c>
      <c r="C67" s="43" t="s">
        <v>1514</v>
      </c>
      <c r="D67" s="358"/>
      <c r="E67" s="359"/>
      <c r="F67" s="360"/>
      <c r="G67" s="60" t="s">
        <v>641</v>
      </c>
      <c r="H67" s="153"/>
      <c r="I67" s="153"/>
      <c r="J67" s="26"/>
      <c r="K67" s="55"/>
      <c r="L67" s="31"/>
      <c r="M67" s="31"/>
      <c r="N67" s="31"/>
      <c r="O67" s="56"/>
      <c r="P67" s="56"/>
      <c r="Q67" s="55"/>
      <c r="R67" s="55"/>
      <c r="S67" s="47"/>
      <c r="T67" s="72"/>
      <c r="U67" s="72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26"/>
      <c r="AW67" s="26"/>
      <c r="AX67" s="49"/>
      <c r="BB67" s="50">
        <f>ROUND(O68*AZ54,0)</f>
        <v>689</v>
      </c>
      <c r="BC67" s="51"/>
    </row>
    <row r="68" spans="1:55" s="32" customFormat="1" ht="16.5" customHeight="1">
      <c r="A68" s="41">
        <v>44</v>
      </c>
      <c r="B68" s="42">
        <v>8322</v>
      </c>
      <c r="C68" s="43" t="s">
        <v>828</v>
      </c>
      <c r="D68" s="358"/>
      <c r="E68" s="359"/>
      <c r="F68" s="360"/>
      <c r="G68" s="62"/>
      <c r="H68" s="154"/>
      <c r="I68" s="154"/>
      <c r="J68" s="37"/>
      <c r="K68" s="38"/>
      <c r="L68" s="37"/>
      <c r="M68" s="37"/>
      <c r="N68" s="37"/>
      <c r="O68" s="385">
        <f>O28</f>
        <v>984</v>
      </c>
      <c r="P68" s="385"/>
      <c r="Q68" s="38" t="s">
        <v>1465</v>
      </c>
      <c r="R68" s="35"/>
      <c r="S68" s="149" t="s">
        <v>494</v>
      </c>
      <c r="T68" s="72"/>
      <c r="U68" s="72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5" t="s">
        <v>336</v>
      </c>
      <c r="AW68" s="386">
        <v>0.965</v>
      </c>
      <c r="AX68" s="387"/>
      <c r="BB68" s="76">
        <f>ROUND(ROUND(O68*AW68,0)*AZ54,0)</f>
        <v>665</v>
      </c>
      <c r="BC68" s="51"/>
    </row>
    <row r="69" spans="1:55" s="32" customFormat="1" ht="16.5" customHeight="1">
      <c r="A69" s="41">
        <v>44</v>
      </c>
      <c r="B69" s="42">
        <v>8331</v>
      </c>
      <c r="C69" s="43" t="s">
        <v>270</v>
      </c>
      <c r="D69" s="358"/>
      <c r="E69" s="359"/>
      <c r="F69" s="360"/>
      <c r="G69" s="60" t="s">
        <v>489</v>
      </c>
      <c r="H69" s="153"/>
      <c r="I69" s="153"/>
      <c r="J69" s="26"/>
      <c r="K69" s="55"/>
      <c r="L69" s="31"/>
      <c r="M69" s="31"/>
      <c r="N69" s="31"/>
      <c r="O69" s="56"/>
      <c r="P69" s="56"/>
      <c r="Q69" s="55"/>
      <c r="R69" s="55"/>
      <c r="S69" s="47"/>
      <c r="T69" s="72"/>
      <c r="U69" s="72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26"/>
      <c r="AW69" s="26"/>
      <c r="AX69" s="49"/>
      <c r="BB69" s="50">
        <f>ROUND(O70*AZ54,0)</f>
        <v>628</v>
      </c>
      <c r="BC69" s="51"/>
    </row>
    <row r="70" spans="1:55" s="32" customFormat="1" ht="16.5" customHeight="1">
      <c r="A70" s="41">
        <v>44</v>
      </c>
      <c r="B70" s="42">
        <v>8332</v>
      </c>
      <c r="C70" s="43" t="s">
        <v>271</v>
      </c>
      <c r="D70" s="361"/>
      <c r="E70" s="362"/>
      <c r="F70" s="363"/>
      <c r="G70" s="62"/>
      <c r="H70" s="154"/>
      <c r="I70" s="154"/>
      <c r="J70" s="37"/>
      <c r="K70" s="38"/>
      <c r="L70" s="37"/>
      <c r="M70" s="37"/>
      <c r="N70" s="37"/>
      <c r="O70" s="385">
        <f>O30</f>
        <v>897</v>
      </c>
      <c r="P70" s="385"/>
      <c r="Q70" s="38" t="s">
        <v>1465</v>
      </c>
      <c r="R70" s="35"/>
      <c r="S70" s="152" t="s">
        <v>494</v>
      </c>
      <c r="T70" s="72"/>
      <c r="U70" s="72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5" t="s">
        <v>336</v>
      </c>
      <c r="AW70" s="386">
        <v>0.965</v>
      </c>
      <c r="AX70" s="387"/>
      <c r="AY70" s="36"/>
      <c r="AZ70" s="37"/>
      <c r="BA70" s="69"/>
      <c r="BB70" s="76">
        <f>ROUND(ROUND(O70*AW70,0)*AZ54,0)</f>
        <v>606</v>
      </c>
      <c r="BC70" s="81"/>
    </row>
    <row r="71" spans="1:55" s="32" customFormat="1" ht="16.5" customHeight="1">
      <c r="A71" s="83"/>
      <c r="B71" s="83"/>
      <c r="C71" s="55"/>
      <c r="D71" s="531" t="s">
        <v>196</v>
      </c>
      <c r="E71" s="531"/>
      <c r="F71" s="531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31"/>
      <c r="AN71" s="31"/>
      <c r="AR71" s="31"/>
      <c r="AS71" s="31"/>
      <c r="AT71" s="31"/>
      <c r="AU71" s="31"/>
      <c r="AV71" s="388"/>
      <c r="AW71" s="388"/>
      <c r="AX71" s="91"/>
      <c r="AY71" s="91"/>
      <c r="AZ71" s="55"/>
      <c r="BA71" s="55"/>
      <c r="BB71" s="86"/>
      <c r="BC71" s="95"/>
    </row>
    <row r="72" spans="1:55" s="32" customFormat="1" ht="16.5" customHeight="1">
      <c r="A72" s="83"/>
      <c r="B72" s="83"/>
      <c r="C72" s="55"/>
      <c r="D72" s="433"/>
      <c r="E72" s="433"/>
      <c r="F72" s="433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31"/>
      <c r="AN72" s="31"/>
      <c r="AO72" s="31"/>
      <c r="AP72" s="31"/>
      <c r="AQ72" s="31"/>
      <c r="AR72" s="31"/>
      <c r="AS72" s="31"/>
      <c r="AT72" s="31"/>
      <c r="AU72" s="31"/>
      <c r="AV72" s="56"/>
      <c r="AW72" s="56"/>
      <c r="AX72" s="91"/>
      <c r="AY72" s="91"/>
      <c r="AZ72" s="55"/>
      <c r="BA72" s="55"/>
      <c r="BB72" s="86"/>
      <c r="BC72" s="95"/>
    </row>
    <row r="73" spans="1:55" s="32" customFormat="1" ht="16.5" customHeight="1">
      <c r="A73" s="83"/>
      <c r="B73" s="83"/>
      <c r="C73" s="55"/>
      <c r="D73" s="433"/>
      <c r="E73" s="433"/>
      <c r="F73" s="433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31"/>
      <c r="AN73" s="31"/>
      <c r="AR73" s="31"/>
      <c r="AS73" s="31"/>
      <c r="AT73" s="31"/>
      <c r="AU73" s="31"/>
      <c r="AV73" s="388"/>
      <c r="AW73" s="388"/>
      <c r="AX73" s="91"/>
      <c r="AY73" s="91"/>
      <c r="AZ73" s="55"/>
      <c r="BA73" s="55"/>
      <c r="BB73" s="86"/>
      <c r="BC73" s="95"/>
    </row>
    <row r="74" spans="1:55" s="32" customFormat="1" ht="16.5" customHeight="1">
      <c r="A74" s="83"/>
      <c r="B74" s="83"/>
      <c r="C74" s="55"/>
      <c r="D74" s="55"/>
      <c r="E74" s="55"/>
      <c r="F74" s="55"/>
      <c r="G74" s="55"/>
      <c r="H74" s="55"/>
      <c r="I74" s="55"/>
      <c r="J74" s="55"/>
      <c r="L74" s="55"/>
      <c r="M74" s="55"/>
      <c r="N74" s="55"/>
      <c r="O74" s="55"/>
      <c r="P74" s="55"/>
      <c r="Q74" s="55"/>
      <c r="R74" s="55"/>
      <c r="S74" s="55"/>
      <c r="T74" s="5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55"/>
      <c r="BA74" s="55"/>
      <c r="BB74" s="86"/>
      <c r="BC74" s="31"/>
    </row>
    <row r="75" spans="1:55" s="32" customFormat="1" ht="16.5" customHeight="1">
      <c r="A75" s="83"/>
      <c r="B75" s="83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87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31"/>
      <c r="BA75" s="55"/>
      <c r="BB75" s="86"/>
      <c r="BC75" s="31"/>
    </row>
    <row r="76" spans="1:55" s="32" customFormat="1" ht="16.5" customHeight="1">
      <c r="A76" s="83"/>
      <c r="B76" s="83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85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90"/>
      <c r="AZ76" s="91"/>
      <c r="BA76" s="55"/>
      <c r="BB76" s="86"/>
      <c r="BC76" s="31"/>
    </row>
    <row r="77" spans="1:55" s="32" customFormat="1" ht="16.5" customHeight="1">
      <c r="A77" s="83"/>
      <c r="B77" s="83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56"/>
      <c r="AZ77" s="91"/>
      <c r="BA77" s="55"/>
      <c r="BB77" s="86"/>
      <c r="BC77" s="31"/>
    </row>
    <row r="78" spans="1:55" s="32" customFormat="1" ht="16.5" customHeight="1">
      <c r="A78" s="83"/>
      <c r="B78" s="83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56"/>
      <c r="AZ78" s="91"/>
      <c r="BA78" s="55"/>
      <c r="BB78" s="86"/>
      <c r="BC78" s="31"/>
    </row>
  </sheetData>
  <sheetProtection password="CB5D" sheet="1" objects="1" scenarios="1"/>
  <mergeCells count="69">
    <mergeCell ref="D49:F62"/>
    <mergeCell ref="O56:P56"/>
    <mergeCell ref="O58:P58"/>
    <mergeCell ref="AW58:AX58"/>
    <mergeCell ref="AW52:AX52"/>
    <mergeCell ref="O54:P54"/>
    <mergeCell ref="AW54:AX54"/>
    <mergeCell ref="D71:F73"/>
    <mergeCell ref="AW62:AX62"/>
    <mergeCell ref="O66:P66"/>
    <mergeCell ref="AW66:AX66"/>
    <mergeCell ref="O68:P68"/>
    <mergeCell ref="AW68:AX68"/>
    <mergeCell ref="O70:P70"/>
    <mergeCell ref="AW70:AX70"/>
    <mergeCell ref="D63:F70"/>
    <mergeCell ref="AW64:AX64"/>
    <mergeCell ref="AV71:AW71"/>
    <mergeCell ref="O48:P48"/>
    <mergeCell ref="AW48:AX48"/>
    <mergeCell ref="O62:P62"/>
    <mergeCell ref="O64:P64"/>
    <mergeCell ref="AY48:BA53"/>
    <mergeCell ref="O50:P50"/>
    <mergeCell ref="AW50:AX50"/>
    <mergeCell ref="O60:P60"/>
    <mergeCell ref="AW60:AX60"/>
    <mergeCell ref="AW56:AX56"/>
    <mergeCell ref="O52:P52"/>
    <mergeCell ref="AV73:AW73"/>
    <mergeCell ref="AZ8:BA8"/>
    <mergeCell ref="O8:P8"/>
    <mergeCell ref="AZ18:BA18"/>
    <mergeCell ref="O20:P20"/>
    <mergeCell ref="AZ20:BA20"/>
    <mergeCell ref="O22:P22"/>
    <mergeCell ref="AZ22:BA22"/>
    <mergeCell ref="AV31:AW31"/>
    <mergeCell ref="AZ54:BA54"/>
    <mergeCell ref="D9:F22"/>
    <mergeCell ref="O10:P10"/>
    <mergeCell ref="AZ10:BA10"/>
    <mergeCell ref="O12:P12"/>
    <mergeCell ref="AZ12:BA12"/>
    <mergeCell ref="O14:P14"/>
    <mergeCell ref="AZ14:BA14"/>
    <mergeCell ref="O16:P16"/>
    <mergeCell ref="AZ16:BA16"/>
    <mergeCell ref="O18:P18"/>
    <mergeCell ref="O30:P30"/>
    <mergeCell ref="AZ30:BA30"/>
    <mergeCell ref="D23:F30"/>
    <mergeCell ref="O24:P24"/>
    <mergeCell ref="AZ24:BA24"/>
    <mergeCell ref="O26:P26"/>
    <mergeCell ref="AZ26:BA26"/>
    <mergeCell ref="O28:P28"/>
    <mergeCell ref="AZ28:BA28"/>
    <mergeCell ref="AV32:AW32"/>
    <mergeCell ref="AV33:AW33"/>
    <mergeCell ref="AV34:AW34"/>
    <mergeCell ref="AV35:AW35"/>
    <mergeCell ref="AV42:AW42"/>
    <mergeCell ref="AV38:AW38"/>
    <mergeCell ref="AV36:AW36"/>
    <mergeCell ref="AV37:AW37"/>
    <mergeCell ref="AV41:AW41"/>
    <mergeCell ref="AV39:AW39"/>
    <mergeCell ref="AV40:AW40"/>
  </mergeCells>
  <printOptions horizontalCentered="1"/>
  <pageMargins left="0.7874015748031497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&amp;R&amp;9肢体不自由児通園</oddHeader>
    <oddFooter>&amp;C&amp;14&amp;P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9"/>
  </sheetPr>
  <dimension ref="A1:BD19"/>
  <sheetViews>
    <sheetView zoomScaleSheetLayoutView="75" workbookViewId="0" topLeftCell="D1">
      <selection activeCell="S43" sqref="S43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6" width="2.375" style="19" customWidth="1"/>
    <col min="17" max="20" width="2.375" style="11" customWidth="1"/>
    <col min="21" max="51" width="2.375" style="20" customWidth="1"/>
    <col min="52" max="53" width="2.375" style="11" customWidth="1"/>
    <col min="54" max="55" width="8.625" style="11" customWidth="1"/>
    <col min="56" max="56" width="2.75390625" style="11" customWidth="1"/>
    <col min="57" max="16384" width="9.00390625" style="11" customWidth="1"/>
  </cols>
  <sheetData>
    <row r="1" ht="16.5" customHeight="1">
      <c r="A1" s="18"/>
    </row>
    <row r="2" ht="16.5" customHeight="1">
      <c r="A2" s="18" t="s">
        <v>1515</v>
      </c>
    </row>
    <row r="3" ht="16.5" customHeight="1">
      <c r="A3" s="18"/>
    </row>
    <row r="4" spans="1:2" ht="16.5" customHeight="1">
      <c r="A4" s="18"/>
      <c r="B4" s="21"/>
    </row>
    <row r="5" spans="1:56" s="32" customFormat="1" ht="16.5" customHeight="1">
      <c r="A5" s="22" t="s">
        <v>1255</v>
      </c>
      <c r="B5" s="23"/>
      <c r="C5" s="24" t="s">
        <v>1453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6"/>
      <c r="R5" s="26"/>
      <c r="S5" s="26"/>
      <c r="T5" s="28"/>
      <c r="U5" s="29"/>
      <c r="V5" s="29"/>
      <c r="W5" s="29"/>
      <c r="X5" s="29"/>
      <c r="Y5" s="29"/>
      <c r="Z5" s="29"/>
      <c r="AA5" s="29"/>
      <c r="AB5" s="92" t="s">
        <v>1252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30" t="s">
        <v>1454</v>
      </c>
      <c r="BC5" s="30" t="s">
        <v>1455</v>
      </c>
      <c r="BD5" s="31"/>
    </row>
    <row r="6" spans="1:56" s="32" customFormat="1" ht="16.5" customHeight="1">
      <c r="A6" s="33" t="s">
        <v>1456</v>
      </c>
      <c r="B6" s="34" t="s">
        <v>1457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7"/>
      <c r="R6" s="37"/>
      <c r="S6" s="37"/>
      <c r="T6" s="37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X6" s="37"/>
      <c r="AY6" s="39"/>
      <c r="AZ6" s="37"/>
      <c r="BA6" s="37"/>
      <c r="BB6" s="40" t="s">
        <v>1458</v>
      </c>
      <c r="BC6" s="40" t="s">
        <v>1459</v>
      </c>
      <c r="BD6" s="31"/>
    </row>
    <row r="7" spans="1:55" s="32" customFormat="1" ht="16.5" customHeight="1">
      <c r="A7" s="41">
        <v>45</v>
      </c>
      <c r="B7" s="42">
        <v>1111</v>
      </c>
      <c r="C7" s="43" t="s">
        <v>892</v>
      </c>
      <c r="D7" s="129" t="s">
        <v>833</v>
      </c>
      <c r="E7" s="130"/>
      <c r="F7" s="130"/>
      <c r="G7" s="130"/>
      <c r="H7" s="130"/>
      <c r="I7" s="130"/>
      <c r="J7" s="130"/>
      <c r="K7" s="27"/>
      <c r="L7" s="27"/>
      <c r="M7" s="27"/>
      <c r="N7" s="27"/>
      <c r="R7" s="73"/>
      <c r="S7" s="73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39">
        <v>123</v>
      </c>
      <c r="AW7" s="439"/>
      <c r="AX7" s="55" t="s">
        <v>1465</v>
      </c>
      <c r="AZ7" s="26"/>
      <c r="BA7" s="49"/>
      <c r="BB7" s="50">
        <f aca="true" t="shared" si="0" ref="BB7:BB13">ROUND(AV7,0)</f>
        <v>123</v>
      </c>
      <c r="BC7" s="51" t="s">
        <v>1463</v>
      </c>
    </row>
    <row r="8" spans="1:55" s="32" customFormat="1" ht="16.5" customHeight="1">
      <c r="A8" s="41">
        <v>45</v>
      </c>
      <c r="B8" s="42">
        <v>5330</v>
      </c>
      <c r="C8" s="43" t="s">
        <v>1516</v>
      </c>
      <c r="D8" s="132" t="s">
        <v>1789</v>
      </c>
      <c r="E8" s="128"/>
      <c r="F8" s="128"/>
      <c r="G8" s="128"/>
      <c r="H8" s="128"/>
      <c r="I8" s="128"/>
      <c r="J8" s="128"/>
      <c r="K8" s="72"/>
      <c r="L8" s="72"/>
      <c r="M8" s="73"/>
      <c r="N8" s="73"/>
      <c r="O8" s="72"/>
      <c r="P8" s="72"/>
      <c r="Q8" s="72"/>
      <c r="R8" s="72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439">
        <v>70</v>
      </c>
      <c r="AW8" s="439"/>
      <c r="AX8" s="78" t="s">
        <v>1841</v>
      </c>
      <c r="AY8" s="78"/>
      <c r="AZ8" s="73"/>
      <c r="BA8" s="79"/>
      <c r="BB8" s="76">
        <f t="shared" si="0"/>
        <v>70</v>
      </c>
      <c r="BC8" s="51"/>
    </row>
    <row r="9" spans="1:55" s="32" customFormat="1" ht="16.5" customHeight="1">
      <c r="A9" s="41">
        <v>45</v>
      </c>
      <c r="B9" s="42">
        <v>5320</v>
      </c>
      <c r="C9" s="43" t="s">
        <v>1517</v>
      </c>
      <c r="D9" s="132" t="s">
        <v>1791</v>
      </c>
      <c r="E9" s="128"/>
      <c r="F9" s="128"/>
      <c r="G9" s="128"/>
      <c r="H9" s="128"/>
      <c r="I9" s="128"/>
      <c r="J9" s="128"/>
      <c r="K9" s="72"/>
      <c r="L9" s="72"/>
      <c r="M9" s="73"/>
      <c r="N9" s="73"/>
      <c r="O9" s="72"/>
      <c r="P9" s="72"/>
      <c r="Q9" s="72"/>
      <c r="R9" s="72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439">
        <v>198</v>
      </c>
      <c r="AW9" s="439"/>
      <c r="AX9" s="78" t="s">
        <v>1841</v>
      </c>
      <c r="AY9" s="78"/>
      <c r="AZ9" s="73"/>
      <c r="BA9" s="79"/>
      <c r="BB9" s="76">
        <f t="shared" si="0"/>
        <v>198</v>
      </c>
      <c r="BC9" s="51"/>
    </row>
    <row r="10" spans="1:55" s="32" customFormat="1" ht="16.5" customHeight="1">
      <c r="A10" s="41">
        <v>45</v>
      </c>
      <c r="B10" s="42">
        <v>5110</v>
      </c>
      <c r="C10" s="43" t="s">
        <v>891</v>
      </c>
      <c r="D10" s="132" t="s">
        <v>1793</v>
      </c>
      <c r="E10" s="128"/>
      <c r="F10" s="128"/>
      <c r="G10" s="128"/>
      <c r="H10" s="128"/>
      <c r="I10" s="128"/>
      <c r="J10" s="128"/>
      <c r="K10" s="72"/>
      <c r="L10" s="72"/>
      <c r="M10" s="73"/>
      <c r="N10" s="73"/>
      <c r="O10" s="72"/>
      <c r="P10" s="72"/>
      <c r="Q10" s="72"/>
      <c r="R10" s="72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439">
        <v>111</v>
      </c>
      <c r="AW10" s="439"/>
      <c r="AX10" s="78" t="s">
        <v>1841</v>
      </c>
      <c r="AY10" s="78"/>
      <c r="AZ10" s="73"/>
      <c r="BA10" s="79"/>
      <c r="BB10" s="76">
        <f t="shared" si="0"/>
        <v>111</v>
      </c>
      <c r="BC10" s="51"/>
    </row>
    <row r="11" spans="1:55" s="32" customFormat="1" ht="16.5" customHeight="1">
      <c r="A11" s="201">
        <v>45</v>
      </c>
      <c r="B11" s="201">
        <v>5490</v>
      </c>
      <c r="C11" s="169" t="s">
        <v>733</v>
      </c>
      <c r="D11" s="247" t="s">
        <v>1079</v>
      </c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4" t="s">
        <v>45</v>
      </c>
      <c r="Q11" s="163"/>
      <c r="R11" s="163"/>
      <c r="S11" s="163"/>
      <c r="T11" s="163"/>
      <c r="U11" s="163"/>
      <c r="V11" s="162"/>
      <c r="W11" s="162"/>
      <c r="X11" s="162"/>
      <c r="Y11" s="162"/>
      <c r="Z11" s="222"/>
      <c r="AA11" s="222"/>
      <c r="AB11" s="22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4"/>
      <c r="AN11" s="164"/>
      <c r="AO11" s="164"/>
      <c r="AP11" s="164"/>
      <c r="AQ11" s="164"/>
      <c r="AR11" s="164"/>
      <c r="AS11" s="164"/>
      <c r="AT11" s="164"/>
      <c r="AU11" s="164"/>
      <c r="AV11" s="354">
        <v>7</v>
      </c>
      <c r="AW11" s="354"/>
      <c r="AX11" s="184" t="s">
        <v>1841</v>
      </c>
      <c r="AY11" s="184"/>
      <c r="AZ11" s="163"/>
      <c r="BA11" s="221"/>
      <c r="BB11" s="182">
        <f>ROUND(AV11,0)</f>
        <v>7</v>
      </c>
      <c r="BC11" s="183"/>
    </row>
    <row r="12" spans="1:55" s="32" customFormat="1" ht="16.5" customHeight="1">
      <c r="A12" s="201">
        <v>45</v>
      </c>
      <c r="B12" s="201">
        <v>5491</v>
      </c>
      <c r="C12" s="169" t="s">
        <v>734</v>
      </c>
      <c r="D12" s="203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204" t="s">
        <v>1075</v>
      </c>
      <c r="Q12" s="163"/>
      <c r="R12" s="163"/>
      <c r="S12" s="163"/>
      <c r="T12" s="163"/>
      <c r="U12" s="163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4"/>
      <c r="AN12" s="164"/>
      <c r="AO12" s="164"/>
      <c r="AP12" s="164"/>
      <c r="AQ12" s="164"/>
      <c r="AR12" s="164"/>
      <c r="AS12" s="164"/>
      <c r="AT12" s="164"/>
      <c r="AU12" s="164"/>
      <c r="AV12" s="354">
        <v>4</v>
      </c>
      <c r="AW12" s="354"/>
      <c r="AX12" s="184" t="s">
        <v>1841</v>
      </c>
      <c r="AY12" s="184"/>
      <c r="AZ12" s="163"/>
      <c r="BA12" s="221"/>
      <c r="BB12" s="182">
        <f>ROUND(AV12,0)</f>
        <v>4</v>
      </c>
      <c r="BC12" s="206"/>
    </row>
    <row r="13" spans="1:55" s="32" customFormat="1" ht="16.5" customHeight="1">
      <c r="A13" s="201">
        <v>45</v>
      </c>
      <c r="B13" s="201">
        <v>5480</v>
      </c>
      <c r="C13" s="169" t="s">
        <v>444</v>
      </c>
      <c r="D13" s="204" t="s">
        <v>137</v>
      </c>
      <c r="E13" s="205"/>
      <c r="F13" s="205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4"/>
      <c r="AN13" s="164"/>
      <c r="AO13" s="164"/>
      <c r="AP13" s="164"/>
      <c r="AQ13" s="164"/>
      <c r="AR13" s="164"/>
      <c r="AS13" s="164"/>
      <c r="AT13" s="164"/>
      <c r="AU13" s="164"/>
      <c r="AV13" s="354">
        <v>500</v>
      </c>
      <c r="AW13" s="354"/>
      <c r="AX13" s="184" t="s">
        <v>1841</v>
      </c>
      <c r="AY13" s="184"/>
      <c r="AZ13" s="163"/>
      <c r="BA13" s="221"/>
      <c r="BB13" s="182">
        <f t="shared" si="0"/>
        <v>500</v>
      </c>
      <c r="BC13" s="227" t="s">
        <v>442</v>
      </c>
    </row>
    <row r="14" spans="1:55" s="32" customFormat="1" ht="16.5" customHeight="1">
      <c r="A14" s="83"/>
      <c r="B14" s="83"/>
      <c r="C14" s="55"/>
      <c r="D14" s="121"/>
      <c r="E14" s="95"/>
      <c r="F14" s="9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6"/>
      <c r="Z14" s="56"/>
      <c r="AA14" s="56"/>
      <c r="AB14" s="56"/>
      <c r="AC14" s="56"/>
      <c r="AD14" s="56"/>
      <c r="AE14" s="56"/>
      <c r="AF14" s="56"/>
      <c r="AJ14" s="56"/>
      <c r="AK14" s="56"/>
      <c r="AL14" s="56"/>
      <c r="AM14" s="31"/>
      <c r="AN14" s="31"/>
      <c r="AO14" s="31"/>
      <c r="AP14" s="31"/>
      <c r="AQ14" s="31"/>
      <c r="AR14" s="31"/>
      <c r="AS14" s="31"/>
      <c r="AT14" s="31"/>
      <c r="AU14" s="31"/>
      <c r="AV14" s="56"/>
      <c r="AZ14" s="55"/>
      <c r="BA14" s="55"/>
      <c r="BB14" s="86"/>
      <c r="BC14" s="95"/>
    </row>
    <row r="15" spans="1:55" s="32" customFormat="1" ht="16.5" customHeight="1">
      <c r="A15" s="83"/>
      <c r="B15" s="83"/>
      <c r="C15" s="55"/>
      <c r="D15" s="55"/>
      <c r="E15" s="55"/>
      <c r="F15" s="55"/>
      <c r="G15" s="55"/>
      <c r="H15" s="55"/>
      <c r="I15" s="55"/>
      <c r="J15" s="55"/>
      <c r="K15" s="31"/>
      <c r="L15" s="55"/>
      <c r="M15" s="55"/>
      <c r="N15" s="55"/>
      <c r="O15" s="55"/>
      <c r="P15" s="55"/>
      <c r="Q15" s="55"/>
      <c r="R15" s="55"/>
      <c r="S15" s="55"/>
      <c r="T15" s="5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121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55"/>
      <c r="BA15" s="55"/>
      <c r="BB15" s="86"/>
      <c r="BC15" s="31"/>
    </row>
    <row r="16" spans="1:55" s="32" customFormat="1" ht="16.5" customHeight="1">
      <c r="A16" s="83"/>
      <c r="B16" s="83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87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31"/>
      <c r="BA16" s="55"/>
      <c r="BB16" s="86"/>
      <c r="BC16" s="31"/>
    </row>
    <row r="17" spans="1:55" s="32" customFormat="1" ht="16.5" customHeight="1">
      <c r="A17" s="83"/>
      <c r="B17" s="83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85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90"/>
      <c r="AZ17" s="91"/>
      <c r="BA17" s="55"/>
      <c r="BB17" s="86"/>
      <c r="BC17" s="31"/>
    </row>
    <row r="18" spans="1:55" s="32" customFormat="1" ht="16.5" customHeight="1">
      <c r="A18" s="83"/>
      <c r="B18" s="83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56"/>
      <c r="AZ18" s="91"/>
      <c r="BA18" s="55"/>
      <c r="BB18" s="86"/>
      <c r="BC18" s="31"/>
    </row>
    <row r="19" spans="1:55" s="32" customFormat="1" ht="16.5" customHeight="1">
      <c r="A19" s="83"/>
      <c r="B19" s="83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56"/>
      <c r="AZ19" s="91"/>
      <c r="BA19" s="55"/>
      <c r="BB19" s="86"/>
      <c r="BC19" s="31"/>
    </row>
  </sheetData>
  <sheetProtection password="CB5D" sheet="1" objects="1" scenarios="1"/>
  <mergeCells count="7">
    <mergeCell ref="AV11:AW11"/>
    <mergeCell ref="AV13:AW13"/>
    <mergeCell ref="AV7:AW7"/>
    <mergeCell ref="AV8:AW8"/>
    <mergeCell ref="AV9:AW9"/>
    <mergeCell ref="AV10:AW10"/>
    <mergeCell ref="AV12:AW12"/>
  </mergeCells>
  <printOptions horizontalCentered="1"/>
  <pageMargins left="0.5905511811023623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&amp;R&amp;9医療機関
（肢体不自由児）</oddHeader>
    <oddFooter>&amp;C&amp;14&amp;P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9"/>
  </sheetPr>
  <dimension ref="A1:BE26"/>
  <sheetViews>
    <sheetView zoomScaleSheetLayoutView="75" workbookViewId="0" topLeftCell="D1">
      <selection activeCell="BD12" sqref="BD12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6" width="2.375" style="19" customWidth="1"/>
    <col min="17" max="20" width="2.375" style="11" customWidth="1"/>
    <col min="21" max="52" width="2.375" style="20" customWidth="1"/>
    <col min="53" max="54" width="2.375" style="11" customWidth="1"/>
    <col min="55" max="56" width="8.625" style="11" customWidth="1"/>
    <col min="57" max="57" width="2.75390625" style="11" customWidth="1"/>
    <col min="58" max="16384" width="9.00390625" style="11" customWidth="1"/>
  </cols>
  <sheetData>
    <row r="1" ht="16.5" customHeight="1">
      <c r="A1" s="18"/>
    </row>
    <row r="2" ht="16.5" customHeight="1">
      <c r="A2" s="18" t="s">
        <v>893</v>
      </c>
    </row>
    <row r="3" ht="16.5" customHeight="1">
      <c r="A3" s="18"/>
    </row>
    <row r="4" spans="1:2" ht="16.5" customHeight="1">
      <c r="A4" s="18"/>
      <c r="B4" s="21"/>
    </row>
    <row r="5" spans="1:57" s="32" customFormat="1" ht="16.5" customHeight="1">
      <c r="A5" s="22" t="s">
        <v>1524</v>
      </c>
      <c r="B5" s="23"/>
      <c r="C5" s="24" t="s">
        <v>1453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6"/>
      <c r="R5" s="26"/>
      <c r="S5" s="26"/>
      <c r="T5" s="28"/>
      <c r="U5" s="26"/>
      <c r="V5" s="26"/>
      <c r="W5" s="26"/>
      <c r="X5" s="26"/>
      <c r="Y5" s="26"/>
      <c r="Z5" s="26"/>
      <c r="AA5" s="26"/>
      <c r="AB5" s="26"/>
      <c r="AC5" s="92" t="s">
        <v>1252</v>
      </c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6"/>
      <c r="BB5" s="26"/>
      <c r="BC5" s="30" t="s">
        <v>1454</v>
      </c>
      <c r="BD5" s="30" t="s">
        <v>1455</v>
      </c>
      <c r="BE5" s="31"/>
    </row>
    <row r="6" spans="1:57" s="32" customFormat="1" ht="16.5" customHeight="1">
      <c r="A6" s="33" t="s">
        <v>1456</v>
      </c>
      <c r="B6" s="34" t="s">
        <v>1457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7"/>
      <c r="R6" s="37"/>
      <c r="S6" s="37"/>
      <c r="T6" s="37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7"/>
      <c r="BB6" s="37"/>
      <c r="BC6" s="40" t="s">
        <v>1458</v>
      </c>
      <c r="BD6" s="40" t="s">
        <v>1459</v>
      </c>
      <c r="BE6" s="31"/>
    </row>
    <row r="7" spans="1:56" s="32" customFormat="1" ht="16.5" customHeight="1">
      <c r="A7" s="41">
        <v>51</v>
      </c>
      <c r="B7" s="42">
        <v>1111</v>
      </c>
      <c r="C7" s="43" t="s">
        <v>894</v>
      </c>
      <c r="D7" s="129" t="s">
        <v>895</v>
      </c>
      <c r="E7" s="130"/>
      <c r="F7" s="130"/>
      <c r="G7" s="27"/>
      <c r="H7" s="27"/>
      <c r="I7" s="27"/>
      <c r="J7" s="27"/>
      <c r="K7" s="26"/>
      <c r="L7" s="27"/>
      <c r="M7" s="27"/>
      <c r="N7" s="27"/>
      <c r="O7" s="26"/>
      <c r="P7" s="26"/>
      <c r="Q7" s="26"/>
      <c r="R7" s="49"/>
      <c r="S7" s="47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72"/>
      <c r="AX7" s="72"/>
      <c r="AY7" s="72"/>
      <c r="AZ7" s="72"/>
      <c r="BA7" s="26"/>
      <c r="BB7" s="49"/>
      <c r="BC7" s="50">
        <f>ROUND(O8,0)</f>
        <v>874</v>
      </c>
      <c r="BD7" s="51" t="s">
        <v>1463</v>
      </c>
    </row>
    <row r="8" spans="1:56" s="32" customFormat="1" ht="16.5" customHeight="1">
      <c r="A8" s="41">
        <v>51</v>
      </c>
      <c r="B8" s="42">
        <v>1112</v>
      </c>
      <c r="C8" s="43" t="s">
        <v>896</v>
      </c>
      <c r="D8" s="142"/>
      <c r="E8" s="138"/>
      <c r="F8" s="138"/>
      <c r="G8" s="55"/>
      <c r="H8" s="55"/>
      <c r="I8" s="55"/>
      <c r="J8" s="55"/>
      <c r="K8" s="31"/>
      <c r="L8" s="55"/>
      <c r="M8" s="55"/>
      <c r="N8" s="55"/>
      <c r="O8" s="388">
        <v>874</v>
      </c>
      <c r="P8" s="388"/>
      <c r="Q8" s="55" t="s">
        <v>1465</v>
      </c>
      <c r="R8" s="55"/>
      <c r="S8" s="104" t="s">
        <v>1520</v>
      </c>
      <c r="T8" s="48"/>
      <c r="U8" s="48"/>
      <c r="V8" s="48"/>
      <c r="W8" s="48"/>
      <c r="X8" s="48"/>
      <c r="Y8" s="48"/>
      <c r="Z8" s="77"/>
      <c r="AA8" s="77"/>
      <c r="AB8" s="77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56"/>
      <c r="AX8" s="56"/>
      <c r="AY8" s="55"/>
      <c r="AZ8" s="123" t="s">
        <v>336</v>
      </c>
      <c r="BA8" s="386">
        <v>0.965</v>
      </c>
      <c r="BB8" s="387"/>
      <c r="BC8" s="76">
        <f>ROUND(O8*BA8,0)</f>
        <v>843</v>
      </c>
      <c r="BD8" s="51"/>
    </row>
    <row r="9" spans="1:56" s="32" customFormat="1" ht="16.5" customHeight="1">
      <c r="A9" s="201">
        <v>51</v>
      </c>
      <c r="B9" s="201">
        <v>5490</v>
      </c>
      <c r="C9" s="169" t="s">
        <v>735</v>
      </c>
      <c r="D9" s="247" t="s">
        <v>1079</v>
      </c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4" t="s">
        <v>45</v>
      </c>
      <c r="Q9" s="163"/>
      <c r="R9" s="163"/>
      <c r="S9" s="163"/>
      <c r="T9" s="163"/>
      <c r="U9" s="163"/>
      <c r="V9" s="162"/>
      <c r="W9" s="162"/>
      <c r="X9" s="162"/>
      <c r="Y9" s="162"/>
      <c r="Z9" s="222"/>
      <c r="AA9" s="222"/>
      <c r="AB9" s="22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354">
        <v>7</v>
      </c>
      <c r="AX9" s="354"/>
      <c r="AY9" s="516" t="s">
        <v>1841</v>
      </c>
      <c r="AZ9" s="516"/>
      <c r="BA9" s="516"/>
      <c r="BB9" s="221"/>
      <c r="BC9" s="182">
        <f>ROUND(AW9,0)</f>
        <v>7</v>
      </c>
      <c r="BD9" s="183"/>
    </row>
    <row r="10" spans="1:56" s="32" customFormat="1" ht="16.5" customHeight="1">
      <c r="A10" s="201">
        <v>51</v>
      </c>
      <c r="B10" s="201">
        <v>5491</v>
      </c>
      <c r="C10" s="169" t="s">
        <v>736</v>
      </c>
      <c r="D10" s="203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204" t="s">
        <v>1075</v>
      </c>
      <c r="Q10" s="163"/>
      <c r="R10" s="163"/>
      <c r="S10" s="163"/>
      <c r="T10" s="163"/>
      <c r="U10" s="163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354">
        <v>4</v>
      </c>
      <c r="AX10" s="354"/>
      <c r="AY10" s="516" t="s">
        <v>1841</v>
      </c>
      <c r="AZ10" s="516"/>
      <c r="BA10" s="516"/>
      <c r="BB10" s="221"/>
      <c r="BC10" s="182">
        <f>ROUND(AW10,0)</f>
        <v>4</v>
      </c>
      <c r="BD10" s="206"/>
    </row>
    <row r="11" spans="1:56" s="32" customFormat="1" ht="16.5" customHeight="1">
      <c r="A11" s="201">
        <v>51</v>
      </c>
      <c r="B11" s="201">
        <v>5480</v>
      </c>
      <c r="C11" s="169" t="s">
        <v>443</v>
      </c>
      <c r="D11" s="204" t="s">
        <v>241</v>
      </c>
      <c r="E11" s="205"/>
      <c r="F11" s="205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354">
        <v>500</v>
      </c>
      <c r="AX11" s="354"/>
      <c r="AY11" s="516" t="s">
        <v>1841</v>
      </c>
      <c r="AZ11" s="516"/>
      <c r="BA11" s="516"/>
      <c r="BB11" s="221"/>
      <c r="BC11" s="182">
        <f>ROUND(AW11,0)</f>
        <v>500</v>
      </c>
      <c r="BD11" s="227" t="s">
        <v>442</v>
      </c>
    </row>
    <row r="12" spans="1:56" s="32" customFormat="1" ht="16.5" customHeight="1">
      <c r="A12" s="41">
        <v>51</v>
      </c>
      <c r="B12" s="42">
        <v>9990</v>
      </c>
      <c r="C12" s="43" t="s">
        <v>477</v>
      </c>
      <c r="D12" s="100" t="s">
        <v>779</v>
      </c>
      <c r="E12" s="101"/>
      <c r="F12" s="101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439"/>
      <c r="AX12" s="439"/>
      <c r="AY12" s="73" t="s">
        <v>1841</v>
      </c>
      <c r="AZ12" s="78"/>
      <c r="BA12" s="73"/>
      <c r="BB12" s="79"/>
      <c r="BC12" s="76"/>
      <c r="BD12" s="106" t="s">
        <v>1463</v>
      </c>
    </row>
    <row r="13" spans="1:56" s="32" customFormat="1" ht="16.5" customHeight="1">
      <c r="A13" s="83"/>
      <c r="B13" s="83"/>
      <c r="C13" s="55"/>
      <c r="D13" s="121"/>
      <c r="E13" s="95"/>
      <c r="F13" s="9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56"/>
      <c r="AZ13" s="56"/>
      <c r="BA13" s="55"/>
      <c r="BB13" s="55"/>
      <c r="BC13" s="86"/>
      <c r="BD13" s="95"/>
    </row>
    <row r="14" spans="1:2" ht="16.5" customHeight="1">
      <c r="A14" s="18"/>
      <c r="B14" s="18" t="s">
        <v>333</v>
      </c>
    </row>
    <row r="15" spans="1:57" s="32" customFormat="1" ht="16.5" customHeight="1">
      <c r="A15" s="22" t="s">
        <v>1255</v>
      </c>
      <c r="B15" s="23"/>
      <c r="C15" s="24" t="s">
        <v>1453</v>
      </c>
      <c r="D15" s="25"/>
      <c r="E15" s="26"/>
      <c r="F15" s="26"/>
      <c r="G15" s="26"/>
      <c r="H15" s="27"/>
      <c r="I15" s="27"/>
      <c r="J15" s="27"/>
      <c r="K15" s="27"/>
      <c r="L15" s="27"/>
      <c r="M15" s="27"/>
      <c r="N15" s="27"/>
      <c r="O15" s="27"/>
      <c r="P15" s="27"/>
      <c r="Q15" s="26"/>
      <c r="R15" s="26"/>
      <c r="S15" s="26"/>
      <c r="T15" s="28"/>
      <c r="U15" s="26"/>
      <c r="V15" s="26"/>
      <c r="W15" s="26"/>
      <c r="X15" s="26"/>
      <c r="Y15" s="26"/>
      <c r="Z15" s="26"/>
      <c r="AA15" s="26"/>
      <c r="AB15" s="26"/>
      <c r="AC15" s="92" t="s">
        <v>1252</v>
      </c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6"/>
      <c r="BB15" s="26"/>
      <c r="BC15" s="30" t="s">
        <v>1454</v>
      </c>
      <c r="BD15" s="30" t="s">
        <v>1455</v>
      </c>
      <c r="BE15" s="31"/>
    </row>
    <row r="16" spans="1:57" s="32" customFormat="1" ht="16.5" customHeight="1">
      <c r="A16" s="33" t="s">
        <v>1456</v>
      </c>
      <c r="B16" s="34" t="s">
        <v>1457</v>
      </c>
      <c r="C16" s="35"/>
      <c r="D16" s="36"/>
      <c r="E16" s="37"/>
      <c r="F16" s="37"/>
      <c r="G16" s="37"/>
      <c r="H16" s="38"/>
      <c r="I16" s="38"/>
      <c r="J16" s="38"/>
      <c r="K16" s="38"/>
      <c r="L16" s="38"/>
      <c r="M16" s="38"/>
      <c r="N16" s="38"/>
      <c r="O16" s="38"/>
      <c r="P16" s="38"/>
      <c r="Q16" s="37"/>
      <c r="R16" s="37"/>
      <c r="S16" s="37"/>
      <c r="T16" s="37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7"/>
      <c r="BB16" s="37"/>
      <c r="BC16" s="40" t="s">
        <v>1458</v>
      </c>
      <c r="BD16" s="40" t="s">
        <v>1459</v>
      </c>
      <c r="BE16" s="31"/>
    </row>
    <row r="17" spans="1:56" s="32" customFormat="1" ht="16.5" customHeight="1">
      <c r="A17" s="41">
        <v>51</v>
      </c>
      <c r="B17" s="42">
        <v>8111</v>
      </c>
      <c r="C17" s="43" t="s">
        <v>1521</v>
      </c>
      <c r="D17" s="129" t="s">
        <v>895</v>
      </c>
      <c r="E17" s="130"/>
      <c r="F17" s="130"/>
      <c r="G17" s="130"/>
      <c r="H17" s="130"/>
      <c r="I17" s="130"/>
      <c r="J17" s="130"/>
      <c r="K17" s="26"/>
      <c r="L17" s="27"/>
      <c r="M17" s="27"/>
      <c r="N17" s="27"/>
      <c r="O17" s="26"/>
      <c r="P17" s="48"/>
      <c r="Q17" s="48"/>
      <c r="R17" s="102"/>
      <c r="S17" s="73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J17" s="72"/>
      <c r="AM17" s="104" t="s">
        <v>1522</v>
      </c>
      <c r="AN17" s="48"/>
      <c r="AO17" s="48"/>
      <c r="AP17" s="48"/>
      <c r="AQ17" s="26"/>
      <c r="AR17" s="26"/>
      <c r="AS17" s="49"/>
      <c r="AT17" s="26"/>
      <c r="AU17" s="159"/>
      <c r="AV17" s="159"/>
      <c r="AW17" s="159"/>
      <c r="AX17" s="159"/>
      <c r="AY17" s="159"/>
      <c r="BC17" s="76">
        <f>ROUND(O18*BA18,0)</f>
        <v>612</v>
      </c>
      <c r="BD17" s="133" t="s">
        <v>1463</v>
      </c>
    </row>
    <row r="18" spans="1:56" s="32" customFormat="1" ht="16.5" customHeight="1">
      <c r="A18" s="41">
        <v>51</v>
      </c>
      <c r="B18" s="42">
        <v>8112</v>
      </c>
      <c r="C18" s="43" t="s">
        <v>1523</v>
      </c>
      <c r="D18" s="127"/>
      <c r="E18" s="131"/>
      <c r="F18" s="131"/>
      <c r="G18" s="38"/>
      <c r="H18" s="38"/>
      <c r="I18" s="38"/>
      <c r="J18" s="38"/>
      <c r="K18" s="37"/>
      <c r="L18" s="38"/>
      <c r="M18" s="38"/>
      <c r="N18" s="38"/>
      <c r="O18" s="385">
        <v>874</v>
      </c>
      <c r="P18" s="385"/>
      <c r="Q18" s="38" t="s">
        <v>1465</v>
      </c>
      <c r="R18" s="35"/>
      <c r="S18" s="100" t="s">
        <v>1520</v>
      </c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123" t="s">
        <v>336</v>
      </c>
      <c r="AK18" s="386">
        <v>0.965</v>
      </c>
      <c r="AL18" s="387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38"/>
      <c r="AZ18" s="123" t="s">
        <v>336</v>
      </c>
      <c r="BA18" s="518">
        <v>0.7</v>
      </c>
      <c r="BB18" s="519"/>
      <c r="BC18" s="76">
        <f>ROUND(ROUND(O18*AK18,0)*BA18,0)</f>
        <v>590</v>
      </c>
      <c r="BD18" s="81"/>
    </row>
    <row r="19" spans="1:56" s="32" customFormat="1" ht="16.5" customHeight="1">
      <c r="A19" s="83"/>
      <c r="B19" s="83"/>
      <c r="C19" s="55"/>
      <c r="D19" s="121"/>
      <c r="E19" s="95"/>
      <c r="F19" s="9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56"/>
      <c r="AZ19" s="56"/>
      <c r="BA19" s="55"/>
      <c r="BB19" s="55"/>
      <c r="BC19" s="86"/>
      <c r="BD19" s="95"/>
    </row>
    <row r="20" spans="1:56" s="32" customFormat="1" ht="16.5" customHeight="1">
      <c r="A20" s="83"/>
      <c r="B20" s="83"/>
      <c r="C20" s="55"/>
      <c r="D20" s="121"/>
      <c r="E20" s="95"/>
      <c r="F20" s="9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56"/>
      <c r="AZ20" s="56"/>
      <c r="BA20" s="55"/>
      <c r="BB20" s="55"/>
      <c r="BC20" s="86"/>
      <c r="BD20" s="95"/>
    </row>
    <row r="21" spans="1:56" s="32" customFormat="1" ht="16.5" customHeight="1">
      <c r="A21" s="83"/>
      <c r="B21" s="83"/>
      <c r="C21" s="55"/>
      <c r="D21" s="121"/>
      <c r="E21" s="95"/>
      <c r="F21" s="9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31"/>
      <c r="AN21" s="31"/>
      <c r="AO21" s="31"/>
      <c r="AP21" s="31"/>
      <c r="AQ21" s="31"/>
      <c r="AR21" s="31"/>
      <c r="AS21" s="31"/>
      <c r="AZ21" s="56"/>
      <c r="BA21" s="55"/>
      <c r="BB21" s="55"/>
      <c r="BC21" s="86"/>
      <c r="BD21" s="95"/>
    </row>
    <row r="22" spans="1:56" s="32" customFormat="1" ht="16.5" customHeight="1">
      <c r="A22" s="83"/>
      <c r="B22" s="83"/>
      <c r="C22" s="55"/>
      <c r="D22" s="55"/>
      <c r="E22" s="55"/>
      <c r="F22" s="55"/>
      <c r="G22" s="55"/>
      <c r="H22" s="55"/>
      <c r="I22" s="55"/>
      <c r="J22" s="55"/>
      <c r="L22" s="55"/>
      <c r="M22" s="55"/>
      <c r="N22" s="55"/>
      <c r="O22" s="55"/>
      <c r="P22" s="55"/>
      <c r="Q22" s="55"/>
      <c r="R22" s="55"/>
      <c r="S22" s="55"/>
      <c r="T22" s="5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Z22" s="85"/>
      <c r="BA22" s="55"/>
      <c r="BB22" s="55"/>
      <c r="BC22" s="86"/>
      <c r="BD22" s="31"/>
    </row>
    <row r="23" spans="1:56" s="32" customFormat="1" ht="16.5" customHeight="1">
      <c r="A23" s="83"/>
      <c r="B23" s="83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87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31"/>
      <c r="BB23" s="55"/>
      <c r="BC23" s="86"/>
      <c r="BD23" s="31"/>
    </row>
    <row r="24" spans="1:56" s="32" customFormat="1" ht="16.5" customHeight="1">
      <c r="A24" s="83"/>
      <c r="B24" s="83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85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90"/>
      <c r="BA24" s="91"/>
      <c r="BB24" s="55"/>
      <c r="BC24" s="86"/>
      <c r="BD24" s="31"/>
    </row>
    <row r="25" spans="1:56" s="32" customFormat="1" ht="16.5" customHeight="1">
      <c r="A25" s="83"/>
      <c r="B25" s="83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56"/>
      <c r="BA25" s="91"/>
      <c r="BB25" s="55"/>
      <c r="BC25" s="86"/>
      <c r="BD25" s="31"/>
    </row>
    <row r="26" spans="1:56" s="32" customFormat="1" ht="16.5" customHeight="1">
      <c r="A26" s="83"/>
      <c r="B26" s="83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56"/>
      <c r="BA26" s="91"/>
      <c r="BB26" s="55"/>
      <c r="BC26" s="86"/>
      <c r="BD26" s="31"/>
    </row>
  </sheetData>
  <sheetProtection password="CB5D" sheet="1" objects="1" scenarios="1"/>
  <mergeCells count="12">
    <mergeCell ref="O8:P8"/>
    <mergeCell ref="O18:P18"/>
    <mergeCell ref="BA8:BB8"/>
    <mergeCell ref="AW11:AX11"/>
    <mergeCell ref="AY11:BA11"/>
    <mergeCell ref="AW9:AX9"/>
    <mergeCell ref="AY9:BA9"/>
    <mergeCell ref="AW12:AX12"/>
    <mergeCell ref="AK18:AL18"/>
    <mergeCell ref="BA18:BB18"/>
    <mergeCell ref="AW10:AX10"/>
    <mergeCell ref="AY10:BA10"/>
  </mergeCells>
  <printOptions horizontalCentered="1"/>
  <pageMargins left="0.5905511811023623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&amp;R&amp;9重心障害児</oddHeader>
    <oddFooter>&amp;C&amp;14&amp;P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BD94"/>
  <sheetViews>
    <sheetView zoomScale="85" zoomScaleNormal="85" zoomScaleSheetLayoutView="75" workbookViewId="0" topLeftCell="A7">
      <selection activeCell="AB57" sqref="AB57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1" width="2.375" style="20" customWidth="1"/>
    <col min="52" max="53" width="2.375" style="11" customWidth="1"/>
    <col min="54" max="55" width="8.625" style="11" customWidth="1"/>
    <col min="56" max="56" width="2.75390625" style="11" customWidth="1"/>
    <col min="57" max="16384" width="9.00390625" style="11" customWidth="1"/>
  </cols>
  <sheetData>
    <row r="1" ht="16.5" customHeight="1">
      <c r="A1" s="18"/>
    </row>
    <row r="2" ht="16.5" customHeight="1">
      <c r="A2" s="18" t="s">
        <v>1452</v>
      </c>
    </row>
    <row r="3" ht="16.5" customHeight="1">
      <c r="A3" s="18"/>
    </row>
    <row r="4" spans="1:2" ht="16.5" customHeight="1">
      <c r="A4" s="18"/>
      <c r="B4" s="21"/>
    </row>
    <row r="5" spans="1:56" s="32" customFormat="1" ht="16.5" customHeight="1">
      <c r="A5" s="22" t="s">
        <v>102</v>
      </c>
      <c r="B5" s="23"/>
      <c r="C5" s="24" t="s">
        <v>1453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6"/>
      <c r="X5" s="26"/>
      <c r="Y5" s="26"/>
      <c r="Z5" s="26"/>
      <c r="AA5" s="26"/>
      <c r="AB5" s="26" t="s">
        <v>1252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30" t="s">
        <v>1454</v>
      </c>
      <c r="BC5" s="30" t="s">
        <v>1455</v>
      </c>
      <c r="BD5" s="31"/>
    </row>
    <row r="6" spans="1:56" s="32" customFormat="1" ht="16.5" customHeight="1">
      <c r="A6" s="33" t="s">
        <v>1456</v>
      </c>
      <c r="B6" s="34" t="s">
        <v>1457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40" t="s">
        <v>1458</v>
      </c>
      <c r="BC6" s="40" t="s">
        <v>1459</v>
      </c>
      <c r="BD6" s="31"/>
    </row>
    <row r="7" spans="1:55" s="32" customFormat="1" ht="16.5" customHeight="1">
      <c r="A7" s="41">
        <v>11</v>
      </c>
      <c r="B7" s="42">
        <v>1111</v>
      </c>
      <c r="C7" s="43" t="s">
        <v>1460</v>
      </c>
      <c r="D7" s="376" t="s">
        <v>1747</v>
      </c>
      <c r="E7" s="377"/>
      <c r="F7" s="378"/>
      <c r="G7" s="376" t="s">
        <v>1461</v>
      </c>
      <c r="H7" s="377"/>
      <c r="I7" s="377"/>
      <c r="J7" s="378"/>
      <c r="K7" s="45" t="s">
        <v>1462</v>
      </c>
      <c r="L7" s="27"/>
      <c r="M7" s="27"/>
      <c r="N7" s="27"/>
      <c r="O7" s="27"/>
      <c r="P7" s="27"/>
      <c r="Q7" s="27"/>
      <c r="R7" s="27"/>
      <c r="S7" s="27"/>
      <c r="T7" s="46"/>
      <c r="U7" s="47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26"/>
      <c r="AZ7" s="26"/>
      <c r="BA7" s="49"/>
      <c r="BB7" s="50">
        <f>ROUND(Q8,0)</f>
        <v>679</v>
      </c>
      <c r="BC7" s="51" t="s">
        <v>1463</v>
      </c>
    </row>
    <row r="8" spans="1:55" s="32" customFormat="1" ht="16.5" customHeight="1">
      <c r="A8" s="41">
        <v>11</v>
      </c>
      <c r="B8" s="42">
        <v>1112</v>
      </c>
      <c r="C8" s="43" t="s">
        <v>1464</v>
      </c>
      <c r="D8" s="382"/>
      <c r="E8" s="383"/>
      <c r="F8" s="384"/>
      <c r="G8" s="379"/>
      <c r="H8" s="380"/>
      <c r="I8" s="380"/>
      <c r="J8" s="381"/>
      <c r="M8" s="55"/>
      <c r="N8" s="55"/>
      <c r="O8" s="55"/>
      <c r="P8" s="55"/>
      <c r="Q8" s="388">
        <v>679</v>
      </c>
      <c r="R8" s="388"/>
      <c r="S8" s="55" t="s">
        <v>1465</v>
      </c>
      <c r="T8" s="55"/>
      <c r="U8" s="57" t="s">
        <v>1466</v>
      </c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9" t="s">
        <v>336</v>
      </c>
      <c r="AZ8" s="372">
        <v>0.965</v>
      </c>
      <c r="BA8" s="373"/>
      <c r="BB8" s="50">
        <f>ROUND(Q8*AZ8,0)</f>
        <v>655</v>
      </c>
      <c r="BC8" s="51"/>
    </row>
    <row r="9" spans="1:55" s="32" customFormat="1" ht="16.5" customHeight="1">
      <c r="A9" s="41">
        <v>11</v>
      </c>
      <c r="B9" s="42">
        <v>1121</v>
      </c>
      <c r="C9" s="43" t="s">
        <v>1467</v>
      </c>
      <c r="D9" s="382"/>
      <c r="E9" s="383"/>
      <c r="F9" s="384"/>
      <c r="G9" s="47" t="s">
        <v>1468</v>
      </c>
      <c r="H9" s="27"/>
      <c r="I9" s="27"/>
      <c r="J9" s="46"/>
      <c r="K9" s="27" t="s">
        <v>1469</v>
      </c>
      <c r="L9" s="27"/>
      <c r="M9" s="27"/>
      <c r="N9" s="27"/>
      <c r="O9" s="27"/>
      <c r="P9" s="27"/>
      <c r="Q9" s="27"/>
      <c r="R9" s="27"/>
      <c r="S9" s="27"/>
      <c r="T9" s="46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26"/>
      <c r="AZ9" s="26"/>
      <c r="BA9" s="49"/>
      <c r="BB9" s="50">
        <f>ROUND(Q10,0)</f>
        <v>452</v>
      </c>
      <c r="BC9" s="51"/>
    </row>
    <row r="10" spans="1:55" s="32" customFormat="1" ht="16.5" customHeight="1">
      <c r="A10" s="41">
        <v>11</v>
      </c>
      <c r="B10" s="42">
        <v>1122</v>
      </c>
      <c r="C10" s="43" t="s">
        <v>1470</v>
      </c>
      <c r="D10" s="382"/>
      <c r="E10" s="383"/>
      <c r="F10" s="384"/>
      <c r="G10" s="60"/>
      <c r="H10" s="55"/>
      <c r="I10" s="55"/>
      <c r="J10" s="61"/>
      <c r="K10" s="62" t="s">
        <v>1253</v>
      </c>
      <c r="L10" s="38"/>
      <c r="M10" s="38"/>
      <c r="N10" s="38"/>
      <c r="O10" s="38"/>
      <c r="P10" s="38"/>
      <c r="Q10" s="385">
        <v>452</v>
      </c>
      <c r="R10" s="385"/>
      <c r="S10" s="38" t="s">
        <v>1465</v>
      </c>
      <c r="T10" s="35"/>
      <c r="U10" s="57" t="s">
        <v>1466</v>
      </c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5" t="s">
        <v>336</v>
      </c>
      <c r="AZ10" s="386">
        <v>0.965</v>
      </c>
      <c r="BA10" s="387"/>
      <c r="BB10" s="50">
        <f>ROUND(Q10*AZ10,0)</f>
        <v>436</v>
      </c>
      <c r="BC10" s="51"/>
    </row>
    <row r="11" spans="1:55" s="32" customFormat="1" ht="16.5" customHeight="1">
      <c r="A11" s="41">
        <v>11</v>
      </c>
      <c r="B11" s="42">
        <v>1123</v>
      </c>
      <c r="C11" s="43" t="s">
        <v>1471</v>
      </c>
      <c r="D11" s="382"/>
      <c r="E11" s="383"/>
      <c r="F11" s="384"/>
      <c r="G11" s="60"/>
      <c r="H11" s="55"/>
      <c r="I11" s="55"/>
      <c r="J11" s="68"/>
      <c r="K11" s="45" t="s">
        <v>1472</v>
      </c>
      <c r="S11" s="55"/>
      <c r="T11" s="61"/>
      <c r="U11" s="47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26"/>
      <c r="AZ11" s="26"/>
      <c r="BA11" s="49"/>
      <c r="BB11" s="50">
        <f>ROUND(Q12,0)</f>
        <v>1270</v>
      </c>
      <c r="BC11" s="51"/>
    </row>
    <row r="12" spans="1:55" s="32" customFormat="1" ht="16.5" customHeight="1">
      <c r="A12" s="41">
        <v>11</v>
      </c>
      <c r="B12" s="42">
        <v>1124</v>
      </c>
      <c r="C12" s="43" t="s">
        <v>1473</v>
      </c>
      <c r="D12" s="382"/>
      <c r="E12" s="383"/>
      <c r="F12" s="384"/>
      <c r="G12" s="60"/>
      <c r="H12" s="55"/>
      <c r="I12" s="55"/>
      <c r="J12" s="68"/>
      <c r="K12" s="36"/>
      <c r="L12" s="37"/>
      <c r="M12" s="37"/>
      <c r="N12" s="37"/>
      <c r="O12" s="37"/>
      <c r="P12" s="37"/>
      <c r="Q12" s="374">
        <v>1270</v>
      </c>
      <c r="R12" s="374"/>
      <c r="S12" s="38" t="s">
        <v>1465</v>
      </c>
      <c r="T12" s="35"/>
      <c r="U12" s="57" t="s">
        <v>1466</v>
      </c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5" t="s">
        <v>336</v>
      </c>
      <c r="AZ12" s="386">
        <v>0.965</v>
      </c>
      <c r="BA12" s="387"/>
      <c r="BB12" s="50">
        <f>ROUND(Q12*AZ12,0)</f>
        <v>1226</v>
      </c>
      <c r="BC12" s="51"/>
    </row>
    <row r="13" spans="1:55" s="32" customFormat="1" ht="16.5" customHeight="1">
      <c r="A13" s="41">
        <v>11</v>
      </c>
      <c r="B13" s="42">
        <v>1125</v>
      </c>
      <c r="C13" s="43" t="s">
        <v>1474</v>
      </c>
      <c r="D13" s="382"/>
      <c r="E13" s="383"/>
      <c r="F13" s="384"/>
      <c r="G13" s="55"/>
      <c r="H13" s="55"/>
      <c r="I13" s="55"/>
      <c r="J13" s="68"/>
      <c r="K13" s="45" t="s">
        <v>511</v>
      </c>
      <c r="Q13" s="56"/>
      <c r="R13" s="56"/>
      <c r="S13" s="55"/>
      <c r="T13" s="55"/>
      <c r="U13" s="47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26"/>
      <c r="AZ13" s="26"/>
      <c r="BA13" s="49"/>
      <c r="BB13" s="50">
        <f>ROUND(Q14,0)</f>
        <v>679</v>
      </c>
      <c r="BC13" s="51"/>
    </row>
    <row r="14" spans="1:55" s="32" customFormat="1" ht="16.5" customHeight="1">
      <c r="A14" s="41">
        <v>11</v>
      </c>
      <c r="B14" s="42">
        <v>1126</v>
      </c>
      <c r="C14" s="43" t="s">
        <v>512</v>
      </c>
      <c r="D14" s="382"/>
      <c r="E14" s="383"/>
      <c r="F14" s="384"/>
      <c r="G14" s="62"/>
      <c r="H14" s="38"/>
      <c r="I14" s="38"/>
      <c r="J14" s="69"/>
      <c r="K14" s="37"/>
      <c r="L14" s="37"/>
      <c r="M14" s="37"/>
      <c r="N14" s="37"/>
      <c r="O14" s="37"/>
      <c r="P14" s="37"/>
      <c r="Q14" s="385">
        <v>679</v>
      </c>
      <c r="R14" s="385"/>
      <c r="S14" s="38" t="s">
        <v>1465</v>
      </c>
      <c r="T14" s="35"/>
      <c r="U14" s="57" t="s">
        <v>1466</v>
      </c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5" t="s">
        <v>336</v>
      </c>
      <c r="AZ14" s="386">
        <v>0.965</v>
      </c>
      <c r="BA14" s="387"/>
      <c r="BB14" s="50">
        <f>ROUND(Q14*AZ14,0)</f>
        <v>655</v>
      </c>
      <c r="BC14" s="51"/>
    </row>
    <row r="15" spans="1:55" s="32" customFormat="1" ht="16.5" customHeight="1">
      <c r="A15" s="41">
        <v>11</v>
      </c>
      <c r="B15" s="42">
        <v>1131</v>
      </c>
      <c r="C15" s="43" t="s">
        <v>513</v>
      </c>
      <c r="D15" s="382"/>
      <c r="E15" s="383"/>
      <c r="F15" s="384"/>
      <c r="G15" s="376" t="s">
        <v>514</v>
      </c>
      <c r="H15" s="377"/>
      <c r="I15" s="377"/>
      <c r="J15" s="378"/>
      <c r="K15" s="27" t="s">
        <v>1469</v>
      </c>
      <c r="L15" s="27"/>
      <c r="M15" s="27"/>
      <c r="N15" s="27"/>
      <c r="O15" s="27"/>
      <c r="P15" s="27"/>
      <c r="Q15" s="27"/>
      <c r="R15" s="27"/>
      <c r="S15" s="27"/>
      <c r="T15" s="46"/>
      <c r="U15" s="47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26"/>
      <c r="AZ15" s="26"/>
      <c r="BA15" s="49"/>
      <c r="BB15" s="50">
        <f>ROUND(Q16,0)</f>
        <v>455</v>
      </c>
      <c r="BC15" s="51"/>
    </row>
    <row r="16" spans="1:55" s="32" customFormat="1" ht="16.5" customHeight="1">
      <c r="A16" s="41">
        <v>11</v>
      </c>
      <c r="B16" s="42">
        <v>1132</v>
      </c>
      <c r="C16" s="43" t="s">
        <v>515</v>
      </c>
      <c r="D16" s="382"/>
      <c r="E16" s="383"/>
      <c r="F16" s="384"/>
      <c r="G16" s="382"/>
      <c r="H16" s="383"/>
      <c r="I16" s="383"/>
      <c r="J16" s="384"/>
      <c r="K16" s="62" t="s">
        <v>1253</v>
      </c>
      <c r="L16" s="38"/>
      <c r="M16" s="38"/>
      <c r="N16" s="38"/>
      <c r="O16" s="38"/>
      <c r="P16" s="38"/>
      <c r="Q16" s="385">
        <v>455</v>
      </c>
      <c r="R16" s="385"/>
      <c r="S16" s="38" t="s">
        <v>1465</v>
      </c>
      <c r="T16" s="35"/>
      <c r="U16" s="57" t="s">
        <v>1466</v>
      </c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5" t="s">
        <v>336</v>
      </c>
      <c r="AZ16" s="386">
        <v>0.965</v>
      </c>
      <c r="BA16" s="387"/>
      <c r="BB16" s="50">
        <f>ROUND(Q16*AZ16,0)</f>
        <v>439</v>
      </c>
      <c r="BC16" s="51"/>
    </row>
    <row r="17" spans="1:55" s="32" customFormat="1" ht="16.5" customHeight="1">
      <c r="A17" s="41">
        <v>11</v>
      </c>
      <c r="B17" s="42">
        <v>1133</v>
      </c>
      <c r="C17" s="43" t="s">
        <v>516</v>
      </c>
      <c r="D17" s="382"/>
      <c r="E17" s="383"/>
      <c r="F17" s="384"/>
      <c r="G17" s="382"/>
      <c r="H17" s="383"/>
      <c r="I17" s="383"/>
      <c r="J17" s="384"/>
      <c r="K17" s="45" t="s">
        <v>1472</v>
      </c>
      <c r="S17" s="55"/>
      <c r="T17" s="61"/>
      <c r="U17" s="47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26"/>
      <c r="AZ17" s="26"/>
      <c r="BA17" s="49"/>
      <c r="BB17" s="50">
        <f>ROUND(Q18,0)</f>
        <v>862</v>
      </c>
      <c r="BC17" s="51"/>
    </row>
    <row r="18" spans="1:55" s="32" customFormat="1" ht="16.5" customHeight="1">
      <c r="A18" s="41">
        <v>11</v>
      </c>
      <c r="B18" s="42">
        <v>1134</v>
      </c>
      <c r="C18" s="43" t="s">
        <v>517</v>
      </c>
      <c r="D18" s="382"/>
      <c r="E18" s="383"/>
      <c r="F18" s="384"/>
      <c r="G18" s="60"/>
      <c r="H18" s="55"/>
      <c r="I18" s="55"/>
      <c r="J18" s="68"/>
      <c r="K18" s="36"/>
      <c r="L18" s="37"/>
      <c r="M18" s="37"/>
      <c r="N18" s="37"/>
      <c r="O18" s="37"/>
      <c r="P18" s="37"/>
      <c r="Q18" s="374">
        <v>862</v>
      </c>
      <c r="R18" s="374"/>
      <c r="S18" s="38" t="s">
        <v>1465</v>
      </c>
      <c r="T18" s="35"/>
      <c r="U18" s="57" t="s">
        <v>1466</v>
      </c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5" t="s">
        <v>336</v>
      </c>
      <c r="AZ18" s="386">
        <v>0.965</v>
      </c>
      <c r="BA18" s="387"/>
      <c r="BB18" s="50">
        <f>ROUND(Q18*AZ18,0)</f>
        <v>832</v>
      </c>
      <c r="BC18" s="51"/>
    </row>
    <row r="19" spans="1:55" s="32" customFormat="1" ht="16.5" customHeight="1">
      <c r="A19" s="41">
        <v>11</v>
      </c>
      <c r="B19" s="42">
        <v>1135</v>
      </c>
      <c r="C19" s="43" t="s">
        <v>905</v>
      </c>
      <c r="D19" s="382"/>
      <c r="E19" s="383"/>
      <c r="F19" s="384"/>
      <c r="G19" s="60"/>
      <c r="H19" s="55"/>
      <c r="I19" s="55"/>
      <c r="J19" s="68"/>
      <c r="K19" s="45" t="s">
        <v>511</v>
      </c>
      <c r="S19" s="55"/>
      <c r="T19" s="61"/>
      <c r="U19" s="47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26"/>
      <c r="AZ19" s="26"/>
      <c r="BA19" s="49"/>
      <c r="BB19" s="50">
        <f>ROUND(Q20,0)</f>
        <v>679</v>
      </c>
      <c r="BC19" s="51"/>
    </row>
    <row r="20" spans="1:55" s="32" customFormat="1" ht="16.5" customHeight="1">
      <c r="A20" s="41">
        <v>11</v>
      </c>
      <c r="B20" s="42">
        <v>1136</v>
      </c>
      <c r="C20" s="43" t="s">
        <v>906</v>
      </c>
      <c r="D20" s="382"/>
      <c r="E20" s="383"/>
      <c r="F20" s="384"/>
      <c r="G20" s="62"/>
      <c r="H20" s="38"/>
      <c r="I20" s="38"/>
      <c r="J20" s="69"/>
      <c r="K20" s="36"/>
      <c r="L20" s="37"/>
      <c r="M20" s="37"/>
      <c r="N20" s="37"/>
      <c r="O20" s="37"/>
      <c r="P20" s="37"/>
      <c r="Q20" s="374">
        <v>679</v>
      </c>
      <c r="R20" s="374"/>
      <c r="S20" s="38" t="s">
        <v>1465</v>
      </c>
      <c r="T20" s="35"/>
      <c r="U20" s="57" t="s">
        <v>1466</v>
      </c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5" t="s">
        <v>336</v>
      </c>
      <c r="AZ20" s="386">
        <v>0.965</v>
      </c>
      <c r="BA20" s="387"/>
      <c r="BB20" s="50">
        <f>ROUND(Q20*AZ20,0)</f>
        <v>655</v>
      </c>
      <c r="BC20" s="51"/>
    </row>
    <row r="21" spans="1:55" s="32" customFormat="1" ht="16.5" customHeight="1">
      <c r="A21" s="41">
        <v>11</v>
      </c>
      <c r="B21" s="42">
        <v>1141</v>
      </c>
      <c r="C21" s="43" t="s">
        <v>907</v>
      </c>
      <c r="D21" s="382"/>
      <c r="E21" s="383"/>
      <c r="F21" s="384"/>
      <c r="G21" s="60" t="s">
        <v>1544</v>
      </c>
      <c r="H21" s="55"/>
      <c r="I21" s="55"/>
      <c r="J21" s="31"/>
      <c r="K21" s="55"/>
      <c r="L21" s="31"/>
      <c r="M21" s="31"/>
      <c r="N21" s="31"/>
      <c r="O21" s="31"/>
      <c r="P21" s="31"/>
      <c r="Q21" s="56"/>
      <c r="R21" s="56"/>
      <c r="S21" s="55"/>
      <c r="T21" s="55"/>
      <c r="U21" s="47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26"/>
      <c r="AZ21" s="26"/>
      <c r="BA21" s="49"/>
      <c r="BB21" s="50">
        <f>ROUND(Q22,0)</f>
        <v>679</v>
      </c>
      <c r="BC21" s="51"/>
    </row>
    <row r="22" spans="1:55" s="32" customFormat="1" ht="16.5" customHeight="1">
      <c r="A22" s="41">
        <v>11</v>
      </c>
      <c r="B22" s="42">
        <v>1142</v>
      </c>
      <c r="C22" s="43" t="s">
        <v>1545</v>
      </c>
      <c r="D22" s="382"/>
      <c r="E22" s="383"/>
      <c r="F22" s="384"/>
      <c r="G22" s="62"/>
      <c r="H22" s="38"/>
      <c r="I22" s="38"/>
      <c r="J22" s="37"/>
      <c r="K22" s="38"/>
      <c r="L22" s="37"/>
      <c r="M22" s="37"/>
      <c r="N22" s="37"/>
      <c r="O22" s="37"/>
      <c r="P22" s="37"/>
      <c r="Q22" s="385">
        <v>679</v>
      </c>
      <c r="R22" s="385"/>
      <c r="S22" s="38" t="s">
        <v>1465</v>
      </c>
      <c r="T22" s="35"/>
      <c r="U22" s="57" t="s">
        <v>1466</v>
      </c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5" t="s">
        <v>336</v>
      </c>
      <c r="AZ22" s="386">
        <v>0.965</v>
      </c>
      <c r="BA22" s="387"/>
      <c r="BB22" s="50">
        <f>ROUND(Q22*AZ22,0)</f>
        <v>655</v>
      </c>
      <c r="BC22" s="51"/>
    </row>
    <row r="23" spans="1:55" s="32" customFormat="1" ht="16.5" customHeight="1">
      <c r="A23" s="41">
        <v>11</v>
      </c>
      <c r="B23" s="42">
        <v>1151</v>
      </c>
      <c r="C23" s="43" t="s">
        <v>1546</v>
      </c>
      <c r="D23" s="382"/>
      <c r="E23" s="383"/>
      <c r="F23" s="384"/>
      <c r="G23" s="60" t="s">
        <v>1547</v>
      </c>
      <c r="H23" s="55"/>
      <c r="I23" s="55"/>
      <c r="J23" s="31"/>
      <c r="K23" s="55"/>
      <c r="L23" s="31"/>
      <c r="M23" s="31"/>
      <c r="N23" s="31"/>
      <c r="O23" s="31"/>
      <c r="P23" s="31"/>
      <c r="Q23" s="56"/>
      <c r="R23" s="56"/>
      <c r="S23" s="55"/>
      <c r="T23" s="55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26"/>
      <c r="AZ23" s="26"/>
      <c r="BA23" s="49"/>
      <c r="BB23" s="50">
        <f>ROUND(Q24,0)</f>
        <v>618</v>
      </c>
      <c r="BC23" s="51"/>
    </row>
    <row r="24" spans="1:55" s="32" customFormat="1" ht="16.5" customHeight="1">
      <c r="A24" s="41">
        <v>11</v>
      </c>
      <c r="B24" s="42">
        <v>1152</v>
      </c>
      <c r="C24" s="43" t="s">
        <v>1177</v>
      </c>
      <c r="D24" s="382"/>
      <c r="E24" s="383"/>
      <c r="F24" s="384"/>
      <c r="G24" s="62"/>
      <c r="H24" s="38"/>
      <c r="I24" s="38"/>
      <c r="J24" s="37"/>
      <c r="K24" s="38"/>
      <c r="L24" s="37"/>
      <c r="M24" s="37"/>
      <c r="N24" s="37"/>
      <c r="O24" s="37"/>
      <c r="P24" s="37"/>
      <c r="Q24" s="385">
        <v>618</v>
      </c>
      <c r="R24" s="385"/>
      <c r="S24" s="38" t="s">
        <v>1465</v>
      </c>
      <c r="T24" s="35"/>
      <c r="U24" s="57" t="s">
        <v>1466</v>
      </c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5" t="s">
        <v>336</v>
      </c>
      <c r="AZ24" s="386">
        <v>0.965</v>
      </c>
      <c r="BA24" s="387"/>
      <c r="BB24" s="50">
        <f>ROUND(Q24*AZ24,0)</f>
        <v>596</v>
      </c>
      <c r="BC24" s="51"/>
    </row>
    <row r="25" spans="1:55" s="32" customFormat="1" ht="16.5" customHeight="1">
      <c r="A25" s="41">
        <v>11</v>
      </c>
      <c r="B25" s="42">
        <v>1161</v>
      </c>
      <c r="C25" s="43" t="s">
        <v>1178</v>
      </c>
      <c r="D25" s="382"/>
      <c r="E25" s="383"/>
      <c r="F25" s="384"/>
      <c r="G25" s="60" t="s">
        <v>1179</v>
      </c>
      <c r="H25" s="55"/>
      <c r="I25" s="55"/>
      <c r="J25" s="31"/>
      <c r="K25" s="55"/>
      <c r="L25" s="31"/>
      <c r="M25" s="31"/>
      <c r="N25" s="31"/>
      <c r="O25" s="31"/>
      <c r="P25" s="31"/>
      <c r="Q25" s="56"/>
      <c r="R25" s="56"/>
      <c r="S25" s="55"/>
      <c r="T25" s="55"/>
      <c r="U25" s="47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26"/>
      <c r="AZ25" s="26"/>
      <c r="BA25" s="49"/>
      <c r="BB25" s="50">
        <f>ROUND(Q26,0)</f>
        <v>556</v>
      </c>
      <c r="BC25" s="51"/>
    </row>
    <row r="26" spans="1:55" s="32" customFormat="1" ht="16.5" customHeight="1">
      <c r="A26" s="41">
        <v>11</v>
      </c>
      <c r="B26" s="42">
        <v>1162</v>
      </c>
      <c r="C26" s="43" t="s">
        <v>1180</v>
      </c>
      <c r="D26" s="382"/>
      <c r="E26" s="383"/>
      <c r="F26" s="384"/>
      <c r="G26" s="62"/>
      <c r="H26" s="38"/>
      <c r="I26" s="38"/>
      <c r="J26" s="37"/>
      <c r="K26" s="38"/>
      <c r="L26" s="37"/>
      <c r="M26" s="37"/>
      <c r="N26" s="37"/>
      <c r="O26" s="37"/>
      <c r="P26" s="37"/>
      <c r="Q26" s="385">
        <v>556</v>
      </c>
      <c r="R26" s="385"/>
      <c r="S26" s="38" t="s">
        <v>1465</v>
      </c>
      <c r="T26" s="35"/>
      <c r="U26" s="57" t="s">
        <v>1466</v>
      </c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5" t="s">
        <v>336</v>
      </c>
      <c r="AZ26" s="386">
        <v>0.965</v>
      </c>
      <c r="BA26" s="387"/>
      <c r="BB26" s="50">
        <f>ROUND(Q26*AZ26,0)</f>
        <v>537</v>
      </c>
      <c r="BC26" s="51"/>
    </row>
    <row r="27" spans="1:55" s="32" customFormat="1" ht="16.5" customHeight="1">
      <c r="A27" s="41">
        <v>11</v>
      </c>
      <c r="B27" s="42">
        <v>1171</v>
      </c>
      <c r="C27" s="43" t="s">
        <v>1181</v>
      </c>
      <c r="D27" s="382"/>
      <c r="E27" s="383"/>
      <c r="F27" s="384"/>
      <c r="G27" s="60" t="s">
        <v>1675</v>
      </c>
      <c r="H27" s="55"/>
      <c r="I27" s="55"/>
      <c r="J27" s="31"/>
      <c r="K27" s="55"/>
      <c r="L27" s="31"/>
      <c r="M27" s="31"/>
      <c r="N27" s="31"/>
      <c r="O27" s="31"/>
      <c r="P27" s="31"/>
      <c r="Q27" s="56"/>
      <c r="R27" s="56"/>
      <c r="S27" s="55"/>
      <c r="T27" s="55"/>
      <c r="U27" s="47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26"/>
      <c r="AZ27" s="26"/>
      <c r="BA27" s="49"/>
      <c r="BB27" s="50">
        <f>ROUND(Q28,0)</f>
        <v>539</v>
      </c>
      <c r="BC27" s="51"/>
    </row>
    <row r="28" spans="1:55" s="32" customFormat="1" ht="16.5" customHeight="1">
      <c r="A28" s="41">
        <v>11</v>
      </c>
      <c r="B28" s="42">
        <v>1172</v>
      </c>
      <c r="C28" s="43" t="s">
        <v>1676</v>
      </c>
      <c r="D28" s="382"/>
      <c r="E28" s="383"/>
      <c r="F28" s="384"/>
      <c r="G28" s="62"/>
      <c r="H28" s="38"/>
      <c r="I28" s="38"/>
      <c r="J28" s="37"/>
      <c r="K28" s="38"/>
      <c r="L28" s="37"/>
      <c r="M28" s="37"/>
      <c r="N28" s="37"/>
      <c r="O28" s="37"/>
      <c r="P28" s="37"/>
      <c r="Q28" s="385">
        <v>539</v>
      </c>
      <c r="R28" s="385"/>
      <c r="S28" s="38" t="s">
        <v>1465</v>
      </c>
      <c r="T28" s="35"/>
      <c r="U28" s="57" t="s">
        <v>1466</v>
      </c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5" t="s">
        <v>336</v>
      </c>
      <c r="AZ28" s="386">
        <v>0.965</v>
      </c>
      <c r="BA28" s="387"/>
      <c r="BB28" s="50">
        <f>ROUND(Q28*AZ28,0)</f>
        <v>520</v>
      </c>
      <c r="BC28" s="51"/>
    </row>
    <row r="29" spans="1:55" s="32" customFormat="1" ht="16.5" customHeight="1">
      <c r="A29" s="41">
        <v>11</v>
      </c>
      <c r="B29" s="42">
        <v>1181</v>
      </c>
      <c r="C29" s="43" t="s">
        <v>1677</v>
      </c>
      <c r="D29" s="382"/>
      <c r="E29" s="383"/>
      <c r="F29" s="384"/>
      <c r="G29" s="60" t="s">
        <v>1678</v>
      </c>
      <c r="H29" s="55"/>
      <c r="I29" s="55"/>
      <c r="J29" s="31"/>
      <c r="K29" s="55"/>
      <c r="L29" s="31"/>
      <c r="M29" s="31"/>
      <c r="N29" s="31"/>
      <c r="O29" s="31"/>
      <c r="P29" s="31"/>
      <c r="Q29" s="56"/>
      <c r="R29" s="56"/>
      <c r="S29" s="55"/>
      <c r="T29" s="55"/>
      <c r="U29" s="47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26"/>
      <c r="AZ29" s="26"/>
      <c r="BA29" s="49"/>
      <c r="BB29" s="50">
        <f>ROUND(Q30,0)</f>
        <v>521</v>
      </c>
      <c r="BC29" s="51"/>
    </row>
    <row r="30" spans="1:55" s="32" customFormat="1" ht="16.5" customHeight="1">
      <c r="A30" s="41">
        <v>11</v>
      </c>
      <c r="B30" s="42">
        <v>1182</v>
      </c>
      <c r="C30" s="43" t="s">
        <v>1679</v>
      </c>
      <c r="D30" s="382"/>
      <c r="E30" s="383"/>
      <c r="F30" s="384"/>
      <c r="G30" s="62"/>
      <c r="H30" s="38"/>
      <c r="I30" s="38"/>
      <c r="J30" s="37"/>
      <c r="K30" s="38"/>
      <c r="L30" s="37"/>
      <c r="M30" s="37"/>
      <c r="N30" s="37"/>
      <c r="O30" s="37"/>
      <c r="P30" s="37"/>
      <c r="Q30" s="385">
        <v>521</v>
      </c>
      <c r="R30" s="385"/>
      <c r="S30" s="38" t="s">
        <v>1465</v>
      </c>
      <c r="T30" s="35"/>
      <c r="U30" s="57" t="s">
        <v>1466</v>
      </c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5" t="s">
        <v>336</v>
      </c>
      <c r="AZ30" s="386">
        <v>0.965</v>
      </c>
      <c r="BA30" s="387"/>
      <c r="BB30" s="50">
        <f>ROUND(Q30*AZ30,0)</f>
        <v>503</v>
      </c>
      <c r="BC30" s="51"/>
    </row>
    <row r="31" spans="1:55" s="32" customFormat="1" ht="16.5" customHeight="1">
      <c r="A31" s="41">
        <v>11</v>
      </c>
      <c r="B31" s="42">
        <v>1191</v>
      </c>
      <c r="C31" s="43" t="s">
        <v>1680</v>
      </c>
      <c r="D31" s="382"/>
      <c r="E31" s="383"/>
      <c r="F31" s="384"/>
      <c r="G31" s="60" t="s">
        <v>49</v>
      </c>
      <c r="H31" s="55"/>
      <c r="I31" s="55"/>
      <c r="J31" s="31"/>
      <c r="K31" s="55"/>
      <c r="L31" s="31"/>
      <c r="M31" s="31"/>
      <c r="N31" s="31"/>
      <c r="O31" s="31"/>
      <c r="P31" s="31"/>
      <c r="Q31" s="56"/>
      <c r="R31" s="56"/>
      <c r="S31" s="55"/>
      <c r="T31" s="55"/>
      <c r="U31" s="47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26"/>
      <c r="AZ31" s="26"/>
      <c r="BA31" s="49"/>
      <c r="BB31" s="50">
        <f>ROUND(Q32,0)</f>
        <v>503</v>
      </c>
      <c r="BC31" s="51"/>
    </row>
    <row r="32" spans="1:55" s="32" customFormat="1" ht="16.5" customHeight="1">
      <c r="A32" s="41">
        <v>11</v>
      </c>
      <c r="B32" s="42">
        <v>1192</v>
      </c>
      <c r="C32" s="43" t="s">
        <v>50</v>
      </c>
      <c r="D32" s="382"/>
      <c r="E32" s="383"/>
      <c r="F32" s="384"/>
      <c r="G32" s="62"/>
      <c r="H32" s="38"/>
      <c r="I32" s="38"/>
      <c r="J32" s="37"/>
      <c r="K32" s="38"/>
      <c r="L32" s="37"/>
      <c r="M32" s="37"/>
      <c r="N32" s="37"/>
      <c r="O32" s="37"/>
      <c r="P32" s="37"/>
      <c r="Q32" s="385">
        <v>503</v>
      </c>
      <c r="R32" s="385"/>
      <c r="S32" s="38" t="s">
        <v>1465</v>
      </c>
      <c r="T32" s="35"/>
      <c r="U32" s="57" t="s">
        <v>1466</v>
      </c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5" t="s">
        <v>336</v>
      </c>
      <c r="AZ32" s="386">
        <v>0.965</v>
      </c>
      <c r="BA32" s="387"/>
      <c r="BB32" s="50">
        <f>ROUND(Q32*AZ32,0)</f>
        <v>485</v>
      </c>
      <c r="BC32" s="51"/>
    </row>
    <row r="33" spans="1:55" s="32" customFormat="1" ht="16.5" customHeight="1">
      <c r="A33" s="41">
        <v>11</v>
      </c>
      <c r="B33" s="42">
        <v>1201</v>
      </c>
      <c r="C33" s="43" t="s">
        <v>51</v>
      </c>
      <c r="D33" s="382"/>
      <c r="E33" s="383"/>
      <c r="F33" s="384"/>
      <c r="G33" s="60" t="s">
        <v>52</v>
      </c>
      <c r="H33" s="55"/>
      <c r="I33" s="55"/>
      <c r="J33" s="31"/>
      <c r="K33" s="55"/>
      <c r="L33" s="31"/>
      <c r="M33" s="31"/>
      <c r="N33" s="31"/>
      <c r="O33" s="31"/>
      <c r="P33" s="31"/>
      <c r="Q33" s="56"/>
      <c r="R33" s="56"/>
      <c r="S33" s="55"/>
      <c r="T33" s="55"/>
      <c r="U33" s="47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26"/>
      <c r="AZ33" s="26"/>
      <c r="BA33" s="49"/>
      <c r="BB33" s="50">
        <f>ROUND(Q34,0)</f>
        <v>485</v>
      </c>
      <c r="BC33" s="51"/>
    </row>
    <row r="34" spans="1:55" s="32" customFormat="1" ht="16.5" customHeight="1">
      <c r="A34" s="41">
        <v>11</v>
      </c>
      <c r="B34" s="42">
        <v>1202</v>
      </c>
      <c r="C34" s="43" t="s">
        <v>499</v>
      </c>
      <c r="D34" s="382"/>
      <c r="E34" s="383"/>
      <c r="F34" s="384"/>
      <c r="G34" s="62"/>
      <c r="H34" s="38"/>
      <c r="I34" s="38"/>
      <c r="J34" s="37"/>
      <c r="K34" s="38"/>
      <c r="L34" s="37"/>
      <c r="M34" s="37"/>
      <c r="N34" s="37"/>
      <c r="O34" s="37"/>
      <c r="P34" s="37"/>
      <c r="Q34" s="385">
        <v>485</v>
      </c>
      <c r="R34" s="385"/>
      <c r="S34" s="38" t="s">
        <v>1465</v>
      </c>
      <c r="T34" s="35"/>
      <c r="U34" s="57" t="s">
        <v>1466</v>
      </c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5" t="s">
        <v>336</v>
      </c>
      <c r="AZ34" s="386">
        <v>0.965</v>
      </c>
      <c r="BA34" s="387"/>
      <c r="BB34" s="50">
        <f>ROUND(Q34*AZ34,0)</f>
        <v>468</v>
      </c>
      <c r="BC34" s="51"/>
    </row>
    <row r="35" spans="1:55" s="32" customFormat="1" ht="16.5" customHeight="1">
      <c r="A35" s="41">
        <v>11</v>
      </c>
      <c r="B35" s="42">
        <v>1211</v>
      </c>
      <c r="C35" s="43" t="s">
        <v>500</v>
      </c>
      <c r="D35" s="382"/>
      <c r="E35" s="383"/>
      <c r="F35" s="384"/>
      <c r="G35" s="60" t="s">
        <v>501</v>
      </c>
      <c r="H35" s="55"/>
      <c r="I35" s="55"/>
      <c r="J35" s="31"/>
      <c r="K35" s="55"/>
      <c r="L35" s="31"/>
      <c r="M35" s="31"/>
      <c r="N35" s="31"/>
      <c r="O35" s="31"/>
      <c r="P35" s="31"/>
      <c r="Q35" s="56"/>
      <c r="R35" s="56"/>
      <c r="S35" s="55"/>
      <c r="T35" s="55"/>
      <c r="U35" s="47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26"/>
      <c r="AZ35" s="26"/>
      <c r="BA35" s="49"/>
      <c r="BB35" s="50">
        <f>ROUND(Q36,0)</f>
        <v>466</v>
      </c>
      <c r="BC35" s="51"/>
    </row>
    <row r="36" spans="1:55" s="32" customFormat="1" ht="16.5" customHeight="1">
      <c r="A36" s="41">
        <v>11</v>
      </c>
      <c r="B36" s="42">
        <v>1212</v>
      </c>
      <c r="C36" s="43" t="s">
        <v>502</v>
      </c>
      <c r="D36" s="382"/>
      <c r="E36" s="383"/>
      <c r="F36" s="384"/>
      <c r="G36" s="62"/>
      <c r="H36" s="38"/>
      <c r="I36" s="38"/>
      <c r="J36" s="37"/>
      <c r="K36" s="38"/>
      <c r="L36" s="37"/>
      <c r="M36" s="37"/>
      <c r="N36" s="37"/>
      <c r="O36" s="37"/>
      <c r="P36" s="37"/>
      <c r="Q36" s="385">
        <v>466</v>
      </c>
      <c r="R36" s="385"/>
      <c r="S36" s="38" t="s">
        <v>1465</v>
      </c>
      <c r="T36" s="35"/>
      <c r="U36" s="57" t="s">
        <v>1466</v>
      </c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5" t="s">
        <v>336</v>
      </c>
      <c r="AZ36" s="386">
        <v>0.965</v>
      </c>
      <c r="BA36" s="387"/>
      <c r="BB36" s="50">
        <f>ROUND(Q36*AZ36,0)</f>
        <v>450</v>
      </c>
      <c r="BC36" s="51"/>
    </row>
    <row r="37" spans="1:55" s="32" customFormat="1" ht="16.5" customHeight="1">
      <c r="A37" s="41">
        <v>11</v>
      </c>
      <c r="B37" s="42">
        <v>1221</v>
      </c>
      <c r="C37" s="43" t="s">
        <v>503</v>
      </c>
      <c r="D37" s="382"/>
      <c r="E37" s="383"/>
      <c r="F37" s="384"/>
      <c r="G37" s="60" t="s">
        <v>504</v>
      </c>
      <c r="H37" s="55"/>
      <c r="I37" s="55"/>
      <c r="J37" s="31"/>
      <c r="K37" s="55"/>
      <c r="L37" s="31"/>
      <c r="M37" s="31"/>
      <c r="N37" s="31"/>
      <c r="O37" s="31"/>
      <c r="P37" s="31"/>
      <c r="Q37" s="56"/>
      <c r="R37" s="56"/>
      <c r="S37" s="55"/>
      <c r="T37" s="55"/>
      <c r="U37" s="47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26"/>
      <c r="AZ37" s="26"/>
      <c r="BA37" s="49"/>
      <c r="BB37" s="50">
        <f>ROUND(Q38,0)</f>
        <v>464</v>
      </c>
      <c r="BC37" s="51"/>
    </row>
    <row r="38" spans="1:55" s="32" customFormat="1" ht="16.5" customHeight="1">
      <c r="A38" s="41">
        <v>11</v>
      </c>
      <c r="B38" s="42">
        <v>1222</v>
      </c>
      <c r="C38" s="43" t="s">
        <v>918</v>
      </c>
      <c r="D38" s="382"/>
      <c r="E38" s="383"/>
      <c r="F38" s="384"/>
      <c r="G38" s="62"/>
      <c r="H38" s="38"/>
      <c r="I38" s="38"/>
      <c r="J38" s="37"/>
      <c r="K38" s="38"/>
      <c r="L38" s="37"/>
      <c r="M38" s="37"/>
      <c r="N38" s="37"/>
      <c r="O38" s="37"/>
      <c r="P38" s="37"/>
      <c r="Q38" s="385">
        <v>464</v>
      </c>
      <c r="R38" s="385"/>
      <c r="S38" s="38" t="s">
        <v>1465</v>
      </c>
      <c r="T38" s="35"/>
      <c r="U38" s="57" t="s">
        <v>1466</v>
      </c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5" t="s">
        <v>336</v>
      </c>
      <c r="AZ38" s="386">
        <v>0.965</v>
      </c>
      <c r="BA38" s="387"/>
      <c r="BB38" s="50">
        <f>ROUND(Q38*AZ38,0)</f>
        <v>448</v>
      </c>
      <c r="BC38" s="51"/>
    </row>
    <row r="39" spans="1:55" s="32" customFormat="1" ht="16.5" customHeight="1">
      <c r="A39" s="41">
        <v>11</v>
      </c>
      <c r="B39" s="42">
        <v>1231</v>
      </c>
      <c r="C39" s="43" t="s">
        <v>919</v>
      </c>
      <c r="D39" s="382"/>
      <c r="E39" s="383"/>
      <c r="F39" s="384"/>
      <c r="G39" s="60" t="s">
        <v>920</v>
      </c>
      <c r="H39" s="55"/>
      <c r="I39" s="55"/>
      <c r="J39" s="31"/>
      <c r="K39" s="55"/>
      <c r="L39" s="31"/>
      <c r="M39" s="31"/>
      <c r="N39" s="31"/>
      <c r="O39" s="31"/>
      <c r="P39" s="31"/>
      <c r="Q39" s="56"/>
      <c r="R39" s="56"/>
      <c r="S39" s="55"/>
      <c r="T39" s="55"/>
      <c r="U39" s="47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26"/>
      <c r="AZ39" s="26"/>
      <c r="BA39" s="49"/>
      <c r="BB39" s="50">
        <f>ROUND(Q40,0)</f>
        <v>463</v>
      </c>
      <c r="BC39" s="51"/>
    </row>
    <row r="40" spans="1:55" s="32" customFormat="1" ht="16.5" customHeight="1">
      <c r="A40" s="41">
        <v>11</v>
      </c>
      <c r="B40" s="42">
        <v>1232</v>
      </c>
      <c r="C40" s="43" t="s">
        <v>921</v>
      </c>
      <c r="D40" s="382"/>
      <c r="E40" s="383"/>
      <c r="F40" s="384"/>
      <c r="G40" s="62"/>
      <c r="H40" s="38"/>
      <c r="I40" s="38"/>
      <c r="J40" s="37"/>
      <c r="K40" s="38"/>
      <c r="L40" s="37"/>
      <c r="M40" s="37"/>
      <c r="N40" s="37"/>
      <c r="O40" s="37"/>
      <c r="P40" s="37"/>
      <c r="Q40" s="385">
        <v>463</v>
      </c>
      <c r="R40" s="385"/>
      <c r="S40" s="38" t="s">
        <v>1465</v>
      </c>
      <c r="T40" s="35"/>
      <c r="U40" s="57" t="s">
        <v>1466</v>
      </c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5" t="s">
        <v>336</v>
      </c>
      <c r="AZ40" s="386">
        <v>0.965</v>
      </c>
      <c r="BA40" s="387"/>
      <c r="BB40" s="50">
        <f>ROUND(Q40*AZ40,0)</f>
        <v>447</v>
      </c>
      <c r="BC40" s="51"/>
    </row>
    <row r="41" spans="1:55" s="32" customFormat="1" ht="16.5" customHeight="1">
      <c r="A41" s="41">
        <v>11</v>
      </c>
      <c r="B41" s="42">
        <v>1241</v>
      </c>
      <c r="C41" s="43" t="s">
        <v>922</v>
      </c>
      <c r="D41" s="382"/>
      <c r="E41" s="383"/>
      <c r="F41" s="384"/>
      <c r="G41" s="60" t="s">
        <v>923</v>
      </c>
      <c r="H41" s="55"/>
      <c r="I41" s="55"/>
      <c r="J41" s="31"/>
      <c r="K41" s="55"/>
      <c r="L41" s="31"/>
      <c r="M41" s="31"/>
      <c r="N41" s="31"/>
      <c r="O41" s="31"/>
      <c r="P41" s="31"/>
      <c r="Q41" s="56"/>
      <c r="R41" s="56"/>
      <c r="S41" s="55"/>
      <c r="T41" s="55"/>
      <c r="U41" s="47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26"/>
      <c r="AZ41" s="26"/>
      <c r="BA41" s="49"/>
      <c r="BB41" s="50">
        <f>ROUND(Q42,0)</f>
        <v>461</v>
      </c>
      <c r="BC41" s="51"/>
    </row>
    <row r="42" spans="1:55" s="32" customFormat="1" ht="16.5" customHeight="1">
      <c r="A42" s="41">
        <v>11</v>
      </c>
      <c r="B42" s="42">
        <v>1242</v>
      </c>
      <c r="C42" s="43" t="s">
        <v>924</v>
      </c>
      <c r="D42" s="382"/>
      <c r="E42" s="383"/>
      <c r="F42" s="384"/>
      <c r="G42" s="62"/>
      <c r="H42" s="38"/>
      <c r="I42" s="38"/>
      <c r="J42" s="37"/>
      <c r="K42" s="38"/>
      <c r="L42" s="37"/>
      <c r="M42" s="37"/>
      <c r="N42" s="37"/>
      <c r="O42" s="37"/>
      <c r="P42" s="37"/>
      <c r="Q42" s="385">
        <v>461</v>
      </c>
      <c r="R42" s="385"/>
      <c r="S42" s="38" t="s">
        <v>1465</v>
      </c>
      <c r="T42" s="35"/>
      <c r="U42" s="57" t="s">
        <v>1466</v>
      </c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5" t="s">
        <v>336</v>
      </c>
      <c r="AZ42" s="386">
        <v>0.965</v>
      </c>
      <c r="BA42" s="387"/>
      <c r="BB42" s="50">
        <f>ROUND(Q42*AZ42,0)</f>
        <v>445</v>
      </c>
      <c r="BC42" s="51"/>
    </row>
    <row r="43" spans="1:55" s="32" customFormat="1" ht="16.5" customHeight="1">
      <c r="A43" s="41">
        <v>11</v>
      </c>
      <c r="B43" s="42">
        <v>1251</v>
      </c>
      <c r="C43" s="43" t="s">
        <v>925</v>
      </c>
      <c r="D43" s="382"/>
      <c r="E43" s="383"/>
      <c r="F43" s="384"/>
      <c r="G43" s="60" t="s">
        <v>926</v>
      </c>
      <c r="H43" s="55"/>
      <c r="I43" s="55"/>
      <c r="J43" s="31"/>
      <c r="K43" s="55"/>
      <c r="L43" s="31"/>
      <c r="M43" s="31"/>
      <c r="N43" s="31"/>
      <c r="O43" s="31"/>
      <c r="P43" s="31"/>
      <c r="Q43" s="56"/>
      <c r="R43" s="56"/>
      <c r="S43" s="55"/>
      <c r="T43" s="55"/>
      <c r="U43" s="47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26"/>
      <c r="AZ43" s="26"/>
      <c r="BA43" s="49"/>
      <c r="BB43" s="50">
        <f>ROUND(Q44,0)</f>
        <v>459</v>
      </c>
      <c r="BC43" s="51"/>
    </row>
    <row r="44" spans="1:55" s="32" customFormat="1" ht="16.5" customHeight="1">
      <c r="A44" s="41">
        <v>11</v>
      </c>
      <c r="B44" s="42">
        <v>1252</v>
      </c>
      <c r="C44" s="43" t="s">
        <v>927</v>
      </c>
      <c r="D44" s="382"/>
      <c r="E44" s="383"/>
      <c r="F44" s="384"/>
      <c r="G44" s="62"/>
      <c r="H44" s="38"/>
      <c r="I44" s="38"/>
      <c r="J44" s="37"/>
      <c r="K44" s="38"/>
      <c r="L44" s="37"/>
      <c r="M44" s="37"/>
      <c r="N44" s="37"/>
      <c r="O44" s="37"/>
      <c r="P44" s="37"/>
      <c r="Q44" s="385">
        <v>459</v>
      </c>
      <c r="R44" s="385"/>
      <c r="S44" s="38" t="s">
        <v>1465</v>
      </c>
      <c r="T44" s="35"/>
      <c r="U44" s="57" t="s">
        <v>1466</v>
      </c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5" t="s">
        <v>336</v>
      </c>
      <c r="AZ44" s="386">
        <v>0.965</v>
      </c>
      <c r="BA44" s="387"/>
      <c r="BB44" s="50">
        <f>ROUND(Q44*AZ44,0)</f>
        <v>443</v>
      </c>
      <c r="BC44" s="51"/>
    </row>
    <row r="45" spans="1:55" s="32" customFormat="1" ht="16.5" customHeight="1">
      <c r="A45" s="41">
        <v>11</v>
      </c>
      <c r="B45" s="42">
        <v>1261</v>
      </c>
      <c r="C45" s="43" t="s">
        <v>928</v>
      </c>
      <c r="D45" s="382"/>
      <c r="E45" s="383"/>
      <c r="F45" s="384"/>
      <c r="G45" s="60" t="s">
        <v>929</v>
      </c>
      <c r="H45" s="55"/>
      <c r="I45" s="55"/>
      <c r="J45" s="31"/>
      <c r="K45" s="55"/>
      <c r="L45" s="31"/>
      <c r="M45" s="31"/>
      <c r="N45" s="31"/>
      <c r="O45" s="31"/>
      <c r="P45" s="31"/>
      <c r="Q45" s="56"/>
      <c r="R45" s="56"/>
      <c r="S45" s="55"/>
      <c r="T45" s="55"/>
      <c r="U45" s="47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26"/>
      <c r="AZ45" s="26"/>
      <c r="BA45" s="49"/>
      <c r="BB45" s="50">
        <f>ROUND(Q46,0)</f>
        <v>457</v>
      </c>
      <c r="BC45" s="51"/>
    </row>
    <row r="46" spans="1:55" s="32" customFormat="1" ht="16.5" customHeight="1">
      <c r="A46" s="41">
        <v>11</v>
      </c>
      <c r="B46" s="42">
        <v>1262</v>
      </c>
      <c r="C46" s="43" t="s">
        <v>930</v>
      </c>
      <c r="D46" s="382"/>
      <c r="E46" s="383"/>
      <c r="F46" s="384"/>
      <c r="G46" s="62"/>
      <c r="H46" s="38"/>
      <c r="I46" s="38"/>
      <c r="J46" s="37"/>
      <c r="K46" s="38"/>
      <c r="L46" s="37"/>
      <c r="M46" s="37"/>
      <c r="N46" s="37"/>
      <c r="O46" s="37"/>
      <c r="P46" s="37"/>
      <c r="Q46" s="385">
        <v>457</v>
      </c>
      <c r="R46" s="385"/>
      <c r="S46" s="38" t="s">
        <v>1465</v>
      </c>
      <c r="T46" s="35"/>
      <c r="U46" s="57" t="s">
        <v>1466</v>
      </c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5" t="s">
        <v>336</v>
      </c>
      <c r="AZ46" s="386">
        <v>0.965</v>
      </c>
      <c r="BA46" s="387"/>
      <c r="BB46" s="50">
        <f>ROUND(Q46*AZ46,0)</f>
        <v>441</v>
      </c>
      <c r="BC46" s="51"/>
    </row>
    <row r="47" spans="1:55" s="32" customFormat="1" ht="16.5" customHeight="1">
      <c r="A47" s="41">
        <v>11</v>
      </c>
      <c r="B47" s="42">
        <v>1271</v>
      </c>
      <c r="C47" s="43" t="s">
        <v>931</v>
      </c>
      <c r="D47" s="382"/>
      <c r="E47" s="383"/>
      <c r="F47" s="384"/>
      <c r="G47" s="60" t="s">
        <v>932</v>
      </c>
      <c r="H47" s="55"/>
      <c r="I47" s="55"/>
      <c r="J47" s="31"/>
      <c r="K47" s="55"/>
      <c r="L47" s="31"/>
      <c r="M47" s="31"/>
      <c r="N47" s="31"/>
      <c r="O47" s="31"/>
      <c r="P47" s="31"/>
      <c r="Q47" s="56"/>
      <c r="R47" s="56"/>
      <c r="S47" s="55"/>
      <c r="T47" s="55"/>
      <c r="U47" s="47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26"/>
      <c r="AZ47" s="26"/>
      <c r="BA47" s="49"/>
      <c r="BB47" s="50">
        <f>ROUND(Q48,0)</f>
        <v>453</v>
      </c>
      <c r="BC47" s="51"/>
    </row>
    <row r="48" spans="1:55" s="32" customFormat="1" ht="16.5" customHeight="1">
      <c r="A48" s="41">
        <v>11</v>
      </c>
      <c r="B48" s="42">
        <v>1272</v>
      </c>
      <c r="C48" s="43" t="s">
        <v>1826</v>
      </c>
      <c r="D48" s="382"/>
      <c r="E48" s="383"/>
      <c r="F48" s="384"/>
      <c r="G48" s="62"/>
      <c r="H48" s="38"/>
      <c r="I48" s="38"/>
      <c r="J48" s="37"/>
      <c r="K48" s="38"/>
      <c r="L48" s="37"/>
      <c r="M48" s="37"/>
      <c r="N48" s="37"/>
      <c r="O48" s="37"/>
      <c r="P48" s="37"/>
      <c r="Q48" s="385">
        <v>453</v>
      </c>
      <c r="R48" s="385"/>
      <c r="S48" s="38" t="s">
        <v>1465</v>
      </c>
      <c r="T48" s="35"/>
      <c r="U48" s="57" t="s">
        <v>1466</v>
      </c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5" t="s">
        <v>336</v>
      </c>
      <c r="AZ48" s="386">
        <v>0.965</v>
      </c>
      <c r="BA48" s="387"/>
      <c r="BB48" s="50">
        <f>ROUND(Q48*AZ48,0)</f>
        <v>437</v>
      </c>
      <c r="BC48" s="51"/>
    </row>
    <row r="49" spans="1:55" s="32" customFormat="1" ht="16.5" customHeight="1">
      <c r="A49" s="41">
        <v>11</v>
      </c>
      <c r="B49" s="42">
        <v>1281</v>
      </c>
      <c r="C49" s="43" t="s">
        <v>1827</v>
      </c>
      <c r="D49" s="382"/>
      <c r="E49" s="383"/>
      <c r="F49" s="384"/>
      <c r="G49" s="60" t="s">
        <v>1828</v>
      </c>
      <c r="H49" s="55"/>
      <c r="I49" s="55"/>
      <c r="J49" s="31"/>
      <c r="K49" s="55"/>
      <c r="L49" s="31"/>
      <c r="M49" s="31"/>
      <c r="N49" s="31"/>
      <c r="O49" s="31"/>
      <c r="P49" s="31"/>
      <c r="Q49" s="56"/>
      <c r="R49" s="56"/>
      <c r="S49" s="55"/>
      <c r="T49" s="55"/>
      <c r="U49" s="47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26"/>
      <c r="AZ49" s="26"/>
      <c r="BA49" s="49"/>
      <c r="BB49" s="50">
        <f>ROUND(Q50,0)</f>
        <v>450</v>
      </c>
      <c r="BC49" s="51"/>
    </row>
    <row r="50" spans="1:55" s="32" customFormat="1" ht="16.5" customHeight="1">
      <c r="A50" s="41">
        <v>11</v>
      </c>
      <c r="B50" s="42">
        <v>1282</v>
      </c>
      <c r="C50" s="43" t="s">
        <v>1829</v>
      </c>
      <c r="D50" s="382"/>
      <c r="E50" s="383"/>
      <c r="F50" s="384"/>
      <c r="G50" s="62"/>
      <c r="H50" s="38"/>
      <c r="I50" s="38"/>
      <c r="J50" s="37"/>
      <c r="K50" s="38"/>
      <c r="L50" s="37"/>
      <c r="M50" s="37"/>
      <c r="N50" s="37"/>
      <c r="O50" s="37"/>
      <c r="P50" s="37"/>
      <c r="Q50" s="385">
        <v>450</v>
      </c>
      <c r="R50" s="385"/>
      <c r="S50" s="38" t="s">
        <v>1465</v>
      </c>
      <c r="T50" s="35"/>
      <c r="U50" s="57" t="s">
        <v>1466</v>
      </c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5" t="s">
        <v>336</v>
      </c>
      <c r="AZ50" s="386">
        <v>0.965</v>
      </c>
      <c r="BA50" s="387"/>
      <c r="BB50" s="50">
        <f>ROUND(Q50*AZ50,0)</f>
        <v>434</v>
      </c>
      <c r="BC50" s="51"/>
    </row>
    <row r="51" spans="1:55" s="32" customFormat="1" ht="16.5" customHeight="1">
      <c r="A51" s="41">
        <v>11</v>
      </c>
      <c r="B51" s="42">
        <v>1291</v>
      </c>
      <c r="C51" s="43" t="s">
        <v>1830</v>
      </c>
      <c r="D51" s="382"/>
      <c r="E51" s="383"/>
      <c r="F51" s="384"/>
      <c r="G51" s="60" t="s">
        <v>1831</v>
      </c>
      <c r="H51" s="55"/>
      <c r="I51" s="55"/>
      <c r="J51" s="31"/>
      <c r="K51" s="55"/>
      <c r="L51" s="31"/>
      <c r="M51" s="31"/>
      <c r="N51" s="31"/>
      <c r="O51" s="31"/>
      <c r="P51" s="31"/>
      <c r="Q51" s="56"/>
      <c r="R51" s="56"/>
      <c r="S51" s="55"/>
      <c r="T51" s="55"/>
      <c r="U51" s="47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26"/>
      <c r="AZ51" s="26"/>
      <c r="BA51" s="49"/>
      <c r="BB51" s="50">
        <f>ROUND(Q52,0)</f>
        <v>447</v>
      </c>
      <c r="BC51" s="51"/>
    </row>
    <row r="52" spans="1:55" s="32" customFormat="1" ht="16.5" customHeight="1">
      <c r="A52" s="41">
        <v>11</v>
      </c>
      <c r="B52" s="42">
        <v>1292</v>
      </c>
      <c r="C52" s="43" t="s">
        <v>1832</v>
      </c>
      <c r="D52" s="382"/>
      <c r="E52" s="383"/>
      <c r="F52" s="384"/>
      <c r="G52" s="62"/>
      <c r="H52" s="38"/>
      <c r="I52" s="38"/>
      <c r="J52" s="37"/>
      <c r="K52" s="38"/>
      <c r="L52" s="37"/>
      <c r="M52" s="37"/>
      <c r="N52" s="37"/>
      <c r="O52" s="37"/>
      <c r="P52" s="37"/>
      <c r="Q52" s="385">
        <v>447</v>
      </c>
      <c r="R52" s="385"/>
      <c r="S52" s="38" t="s">
        <v>1465</v>
      </c>
      <c r="T52" s="35"/>
      <c r="U52" s="57" t="s">
        <v>1466</v>
      </c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5" t="s">
        <v>336</v>
      </c>
      <c r="AZ52" s="386">
        <v>0.965</v>
      </c>
      <c r="BA52" s="387"/>
      <c r="BB52" s="50">
        <f>ROUND(Q52*AZ52,0)</f>
        <v>431</v>
      </c>
      <c r="BC52" s="51"/>
    </row>
    <row r="53" spans="1:55" s="32" customFormat="1" ht="16.5" customHeight="1">
      <c r="A53" s="41">
        <v>11</v>
      </c>
      <c r="B53" s="42">
        <v>1301</v>
      </c>
      <c r="C53" s="43" t="s">
        <v>1833</v>
      </c>
      <c r="D53" s="382"/>
      <c r="E53" s="383"/>
      <c r="F53" s="384"/>
      <c r="G53" s="60" t="s">
        <v>1834</v>
      </c>
      <c r="H53" s="55"/>
      <c r="I53" s="55"/>
      <c r="J53" s="31"/>
      <c r="K53" s="55"/>
      <c r="L53" s="31"/>
      <c r="M53" s="31"/>
      <c r="N53" s="31"/>
      <c r="O53" s="31"/>
      <c r="P53" s="31"/>
      <c r="Q53" s="56"/>
      <c r="R53" s="56"/>
      <c r="S53" s="55"/>
      <c r="T53" s="55"/>
      <c r="U53" s="47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26"/>
      <c r="AZ53" s="26"/>
      <c r="BA53" s="49"/>
      <c r="BB53" s="50">
        <f>ROUND(Q54,0)</f>
        <v>444</v>
      </c>
      <c r="BC53" s="51"/>
    </row>
    <row r="54" spans="1:55" s="32" customFormat="1" ht="16.5" customHeight="1">
      <c r="A54" s="41">
        <v>11</v>
      </c>
      <c r="B54" s="42">
        <v>1302</v>
      </c>
      <c r="C54" s="43" t="s">
        <v>1835</v>
      </c>
      <c r="D54" s="382"/>
      <c r="E54" s="383"/>
      <c r="F54" s="384"/>
      <c r="G54" s="62"/>
      <c r="H54" s="38"/>
      <c r="I54" s="38"/>
      <c r="J54" s="37"/>
      <c r="K54" s="38"/>
      <c r="L54" s="37"/>
      <c r="M54" s="37"/>
      <c r="N54" s="37"/>
      <c r="O54" s="37"/>
      <c r="P54" s="37"/>
      <c r="Q54" s="385">
        <v>444</v>
      </c>
      <c r="R54" s="385"/>
      <c r="S54" s="38" t="s">
        <v>1465</v>
      </c>
      <c r="T54" s="35"/>
      <c r="U54" s="57" t="s">
        <v>1466</v>
      </c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5" t="s">
        <v>336</v>
      </c>
      <c r="AZ54" s="386">
        <v>0.965</v>
      </c>
      <c r="BA54" s="387"/>
      <c r="BB54" s="50">
        <f>ROUND(Q54*AZ54,0)</f>
        <v>428</v>
      </c>
      <c r="BC54" s="51"/>
    </row>
    <row r="55" spans="1:55" s="32" customFormat="1" ht="16.5" customHeight="1">
      <c r="A55" s="41">
        <v>11</v>
      </c>
      <c r="B55" s="42">
        <v>1311</v>
      </c>
      <c r="C55" s="43" t="s">
        <v>1836</v>
      </c>
      <c r="D55" s="382"/>
      <c r="E55" s="383"/>
      <c r="F55" s="384"/>
      <c r="G55" s="60" t="s">
        <v>1837</v>
      </c>
      <c r="H55" s="55"/>
      <c r="I55" s="55"/>
      <c r="J55" s="31"/>
      <c r="K55" s="55"/>
      <c r="L55" s="31"/>
      <c r="M55" s="31"/>
      <c r="N55" s="31"/>
      <c r="O55" s="31"/>
      <c r="P55" s="31"/>
      <c r="Q55" s="56"/>
      <c r="R55" s="56"/>
      <c r="S55" s="55"/>
      <c r="T55" s="55"/>
      <c r="U55" s="47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26"/>
      <c r="AZ55" s="26"/>
      <c r="BA55" s="49"/>
      <c r="BB55" s="50">
        <f>ROUND(Q56,0)</f>
        <v>441</v>
      </c>
      <c r="BC55" s="51"/>
    </row>
    <row r="56" spans="1:55" s="32" customFormat="1" ht="16.5" customHeight="1">
      <c r="A56" s="41">
        <v>11</v>
      </c>
      <c r="B56" s="42">
        <v>1312</v>
      </c>
      <c r="C56" s="43" t="s">
        <v>1838</v>
      </c>
      <c r="D56" s="379"/>
      <c r="E56" s="380"/>
      <c r="F56" s="381"/>
      <c r="G56" s="62"/>
      <c r="H56" s="38"/>
      <c r="I56" s="38"/>
      <c r="J56" s="37"/>
      <c r="K56" s="38"/>
      <c r="L56" s="37"/>
      <c r="M56" s="37"/>
      <c r="N56" s="37"/>
      <c r="O56" s="37"/>
      <c r="P56" s="37"/>
      <c r="Q56" s="385">
        <v>441</v>
      </c>
      <c r="R56" s="385"/>
      <c r="S56" s="38" t="s">
        <v>1465</v>
      </c>
      <c r="T56" s="35"/>
      <c r="U56" s="117" t="s">
        <v>1466</v>
      </c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5" t="s">
        <v>336</v>
      </c>
      <c r="AZ56" s="386">
        <v>0.965</v>
      </c>
      <c r="BA56" s="387"/>
      <c r="BB56" s="50">
        <f>ROUND(Q56*AZ56,0)</f>
        <v>426</v>
      </c>
      <c r="BC56" s="51"/>
    </row>
    <row r="57" spans="1:55" s="32" customFormat="1" ht="16.5" customHeight="1">
      <c r="A57" s="41">
        <v>11</v>
      </c>
      <c r="B57" s="202">
        <v>5520</v>
      </c>
      <c r="C57" s="304" t="s">
        <v>1727</v>
      </c>
      <c r="D57" s="365" t="s">
        <v>1839</v>
      </c>
      <c r="E57" s="366"/>
      <c r="F57" s="367"/>
      <c r="G57" s="200" t="s">
        <v>1195</v>
      </c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221"/>
      <c r="U57" s="259" t="s">
        <v>1462</v>
      </c>
      <c r="V57" s="278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278"/>
      <c r="AM57" s="278"/>
      <c r="AN57" s="278"/>
      <c r="AO57" s="167"/>
      <c r="AP57" s="167"/>
      <c r="AQ57" s="167"/>
      <c r="AR57" s="167"/>
      <c r="AS57" s="167"/>
      <c r="AT57" s="167"/>
      <c r="AU57" s="167"/>
      <c r="AV57" s="409">
        <v>57</v>
      </c>
      <c r="AW57" s="409"/>
      <c r="AX57" s="177" t="s">
        <v>1841</v>
      </c>
      <c r="AY57" s="179"/>
      <c r="AZ57" s="180"/>
      <c r="BA57" s="181"/>
      <c r="BB57" s="182">
        <f aca="true" t="shared" si="0" ref="BB57:BB62">ROUND(AV57,0)</f>
        <v>57</v>
      </c>
      <c r="BC57" s="183"/>
    </row>
    <row r="58" spans="1:55" s="32" customFormat="1" ht="16.5" customHeight="1">
      <c r="A58" s="41">
        <v>11</v>
      </c>
      <c r="B58" s="202">
        <v>5521</v>
      </c>
      <c r="C58" s="304" t="s">
        <v>1728</v>
      </c>
      <c r="D58" s="368"/>
      <c r="E58" s="369"/>
      <c r="F58" s="370"/>
      <c r="G58" s="247" t="s">
        <v>448</v>
      </c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300"/>
      <c r="U58" s="200" t="s">
        <v>1840</v>
      </c>
      <c r="V58" s="164"/>
      <c r="W58" s="164"/>
      <c r="X58" s="164"/>
      <c r="Y58" s="164"/>
      <c r="Z58" s="164"/>
      <c r="AA58" s="164"/>
      <c r="AB58" s="164"/>
      <c r="AC58" s="164"/>
      <c r="AD58" s="163"/>
      <c r="AE58" s="164"/>
      <c r="AF58" s="167"/>
      <c r="AG58" s="167"/>
      <c r="AH58" s="167"/>
      <c r="AI58" s="167"/>
      <c r="AJ58" s="167"/>
      <c r="AK58" s="167"/>
      <c r="AL58" s="278"/>
      <c r="AM58" s="166"/>
      <c r="AN58" s="166"/>
      <c r="AO58" s="164"/>
      <c r="AP58" s="164"/>
      <c r="AQ58" s="164"/>
      <c r="AR58" s="164"/>
      <c r="AS58" s="164"/>
      <c r="AT58" s="164"/>
      <c r="AU58" s="164"/>
      <c r="AV58" s="409">
        <v>172</v>
      </c>
      <c r="AW58" s="409"/>
      <c r="AX58" s="177" t="s">
        <v>1841</v>
      </c>
      <c r="AY58" s="177"/>
      <c r="AZ58" s="165"/>
      <c r="BA58" s="185"/>
      <c r="BB58" s="182">
        <f t="shared" si="0"/>
        <v>172</v>
      </c>
      <c r="BC58" s="183"/>
    </row>
    <row r="59" spans="1:55" s="32" customFormat="1" ht="16.5" customHeight="1">
      <c r="A59" s="41">
        <v>11</v>
      </c>
      <c r="B59" s="202">
        <v>5522</v>
      </c>
      <c r="C59" s="304" t="s">
        <v>1729</v>
      </c>
      <c r="D59" s="368"/>
      <c r="E59" s="369"/>
      <c r="F59" s="370"/>
      <c r="G59" s="203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8"/>
      <c r="U59" s="200" t="s">
        <v>1842</v>
      </c>
      <c r="V59" s="164"/>
      <c r="W59" s="164"/>
      <c r="X59" s="164"/>
      <c r="Y59" s="164"/>
      <c r="Z59" s="164"/>
      <c r="AA59" s="164"/>
      <c r="AB59" s="164"/>
      <c r="AC59" s="164"/>
      <c r="AD59" s="163"/>
      <c r="AE59" s="164"/>
      <c r="AF59" s="167"/>
      <c r="AG59" s="167"/>
      <c r="AH59" s="167"/>
      <c r="AI59" s="167"/>
      <c r="AJ59" s="167"/>
      <c r="AK59" s="167"/>
      <c r="AL59" s="167"/>
      <c r="AM59" s="166"/>
      <c r="AN59" s="166"/>
      <c r="AO59" s="164"/>
      <c r="AP59" s="164"/>
      <c r="AQ59" s="164"/>
      <c r="AR59" s="164"/>
      <c r="AS59" s="164"/>
      <c r="AT59" s="164"/>
      <c r="AU59" s="164"/>
      <c r="AV59" s="409">
        <v>57</v>
      </c>
      <c r="AW59" s="409"/>
      <c r="AX59" s="177" t="s">
        <v>1841</v>
      </c>
      <c r="AY59" s="177"/>
      <c r="AZ59" s="165"/>
      <c r="BA59" s="185"/>
      <c r="BB59" s="182">
        <f t="shared" si="0"/>
        <v>57</v>
      </c>
      <c r="BC59" s="183"/>
    </row>
    <row r="60" spans="1:55" s="32" customFormat="1" ht="16.5" customHeight="1">
      <c r="A60" s="41">
        <v>11</v>
      </c>
      <c r="B60" s="202">
        <v>5523</v>
      </c>
      <c r="C60" s="304" t="s">
        <v>1029</v>
      </c>
      <c r="D60" s="368"/>
      <c r="E60" s="369"/>
      <c r="F60" s="370"/>
      <c r="G60" s="229" t="s">
        <v>449</v>
      </c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1"/>
      <c r="U60" s="200" t="s">
        <v>1840</v>
      </c>
      <c r="V60" s="164"/>
      <c r="W60" s="164"/>
      <c r="X60" s="164"/>
      <c r="Y60" s="164"/>
      <c r="Z60" s="164"/>
      <c r="AA60" s="164"/>
      <c r="AB60" s="164"/>
      <c r="AC60" s="164"/>
      <c r="AD60" s="163"/>
      <c r="AE60" s="164"/>
      <c r="AF60" s="167"/>
      <c r="AG60" s="167"/>
      <c r="AH60" s="167"/>
      <c r="AI60" s="167"/>
      <c r="AJ60" s="167"/>
      <c r="AK60" s="167"/>
      <c r="AL60" s="167"/>
      <c r="AM60" s="166"/>
      <c r="AN60" s="166"/>
      <c r="AO60" s="164"/>
      <c r="AP60" s="164"/>
      <c r="AQ60" s="164"/>
      <c r="AR60" s="164"/>
      <c r="AS60" s="164"/>
      <c r="AT60" s="164"/>
      <c r="AU60" s="164"/>
      <c r="AV60" s="409">
        <v>86</v>
      </c>
      <c r="AW60" s="409"/>
      <c r="AX60" s="177" t="s">
        <v>1841</v>
      </c>
      <c r="AY60" s="177"/>
      <c r="AZ60" s="165"/>
      <c r="BA60" s="185"/>
      <c r="BB60" s="182">
        <f t="shared" si="0"/>
        <v>86</v>
      </c>
      <c r="BC60" s="183"/>
    </row>
    <row r="61" spans="1:55" s="32" customFormat="1" ht="16.5" customHeight="1">
      <c r="A61" s="41">
        <v>11</v>
      </c>
      <c r="B61" s="202">
        <v>5524</v>
      </c>
      <c r="C61" s="304" t="s">
        <v>1030</v>
      </c>
      <c r="D61" s="368"/>
      <c r="E61" s="369"/>
      <c r="F61" s="370"/>
      <c r="G61" s="203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8"/>
      <c r="U61" s="200" t="s">
        <v>1842</v>
      </c>
      <c r="V61" s="164"/>
      <c r="W61" s="164"/>
      <c r="X61" s="164"/>
      <c r="Y61" s="164"/>
      <c r="Z61" s="164"/>
      <c r="AA61" s="164"/>
      <c r="AB61" s="164"/>
      <c r="AC61" s="164"/>
      <c r="AD61" s="163"/>
      <c r="AE61" s="164"/>
      <c r="AF61" s="167"/>
      <c r="AG61" s="167"/>
      <c r="AH61" s="167"/>
      <c r="AI61" s="167"/>
      <c r="AJ61" s="167"/>
      <c r="AK61" s="167"/>
      <c r="AL61" s="167"/>
      <c r="AM61" s="166"/>
      <c r="AN61" s="166"/>
      <c r="AO61" s="164"/>
      <c r="AP61" s="164"/>
      <c r="AQ61" s="164"/>
      <c r="AR61" s="164"/>
      <c r="AS61" s="164"/>
      <c r="AT61" s="164"/>
      <c r="AU61" s="164"/>
      <c r="AV61" s="409">
        <v>57</v>
      </c>
      <c r="AW61" s="409"/>
      <c r="AX61" s="177" t="s">
        <v>1841</v>
      </c>
      <c r="AY61" s="177"/>
      <c r="AZ61" s="165"/>
      <c r="BA61" s="185"/>
      <c r="BB61" s="182">
        <f t="shared" si="0"/>
        <v>57</v>
      </c>
      <c r="BC61" s="183"/>
    </row>
    <row r="62" spans="1:55" s="32" customFormat="1" ht="16.5" customHeight="1">
      <c r="A62" s="41">
        <v>11</v>
      </c>
      <c r="B62" s="202">
        <v>5525</v>
      </c>
      <c r="C62" s="304" t="s">
        <v>1031</v>
      </c>
      <c r="D62" s="371"/>
      <c r="E62" s="352"/>
      <c r="F62" s="353"/>
      <c r="G62" s="203" t="s">
        <v>1027</v>
      </c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8"/>
      <c r="U62" s="251"/>
      <c r="V62" s="164"/>
      <c r="W62" s="164"/>
      <c r="X62" s="164"/>
      <c r="Y62" s="164"/>
      <c r="Z62" s="164"/>
      <c r="AA62" s="164"/>
      <c r="AB62" s="164"/>
      <c r="AC62" s="164"/>
      <c r="AD62" s="163"/>
      <c r="AE62" s="163"/>
      <c r="AF62" s="167"/>
      <c r="AG62" s="167"/>
      <c r="AH62" s="167"/>
      <c r="AI62" s="167"/>
      <c r="AJ62" s="167"/>
      <c r="AK62" s="167"/>
      <c r="AL62" s="167"/>
      <c r="AM62" s="166"/>
      <c r="AN62" s="166"/>
      <c r="AO62" s="164"/>
      <c r="AP62" s="164"/>
      <c r="AQ62" s="164"/>
      <c r="AR62" s="164"/>
      <c r="AS62" s="164"/>
      <c r="AT62" s="164"/>
      <c r="AU62" s="164"/>
      <c r="AV62" s="409">
        <v>57</v>
      </c>
      <c r="AW62" s="409"/>
      <c r="AX62" s="177" t="s">
        <v>1841</v>
      </c>
      <c r="AY62" s="177"/>
      <c r="AZ62" s="165"/>
      <c r="BA62" s="185"/>
      <c r="BB62" s="182">
        <f t="shared" si="0"/>
        <v>57</v>
      </c>
      <c r="BC62" s="183"/>
    </row>
    <row r="63" spans="1:55" s="32" customFormat="1" ht="16.5" customHeight="1">
      <c r="A63" s="41">
        <v>11</v>
      </c>
      <c r="B63" s="187">
        <v>5050</v>
      </c>
      <c r="C63" s="324" t="s">
        <v>47</v>
      </c>
      <c r="D63" s="365" t="s">
        <v>46</v>
      </c>
      <c r="E63" s="366"/>
      <c r="F63" s="367"/>
      <c r="G63" s="189" t="s">
        <v>1195</v>
      </c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224"/>
      <c r="U63" s="325" t="s">
        <v>1462</v>
      </c>
      <c r="V63" s="257"/>
      <c r="W63" s="257"/>
      <c r="X63" s="257"/>
      <c r="Y63" s="257"/>
      <c r="Z63" s="257"/>
      <c r="AA63" s="257"/>
      <c r="AB63" s="257"/>
      <c r="AC63" s="257"/>
      <c r="AD63" s="257"/>
      <c r="AE63" s="257"/>
      <c r="AF63" s="257"/>
      <c r="AG63" s="257"/>
      <c r="AH63" s="257"/>
      <c r="AI63" s="257"/>
      <c r="AJ63" s="257"/>
      <c r="AK63" s="257"/>
      <c r="AL63" s="261"/>
      <c r="AM63" s="261"/>
      <c r="AN63" s="261"/>
      <c r="AO63" s="257"/>
      <c r="AP63" s="257"/>
      <c r="AQ63" s="257"/>
      <c r="AR63" s="257"/>
      <c r="AS63" s="257"/>
      <c r="AT63" s="257"/>
      <c r="AU63" s="257"/>
      <c r="AV63" s="410">
        <v>49</v>
      </c>
      <c r="AW63" s="410"/>
      <c r="AX63" s="192" t="s">
        <v>1841</v>
      </c>
      <c r="AY63" s="193"/>
      <c r="AZ63" s="194"/>
      <c r="BA63" s="326"/>
      <c r="BB63" s="196">
        <f aca="true" t="shared" si="1" ref="BB63:BB85">ROUND(AV63,0)</f>
        <v>49</v>
      </c>
      <c r="BC63" s="197"/>
    </row>
    <row r="64" spans="1:55" s="32" customFormat="1" ht="16.5" customHeight="1">
      <c r="A64" s="41">
        <v>11</v>
      </c>
      <c r="B64" s="187">
        <v>5051</v>
      </c>
      <c r="C64" s="188" t="s">
        <v>53</v>
      </c>
      <c r="D64" s="368"/>
      <c r="E64" s="369"/>
      <c r="F64" s="370"/>
      <c r="G64" s="306" t="s">
        <v>1028</v>
      </c>
      <c r="H64" s="321"/>
      <c r="I64" s="321"/>
      <c r="J64" s="321"/>
      <c r="K64" s="321"/>
      <c r="L64" s="321"/>
      <c r="M64" s="321"/>
      <c r="N64" s="321"/>
      <c r="O64" s="321"/>
      <c r="P64" s="310"/>
      <c r="Q64" s="310"/>
      <c r="R64" s="310"/>
      <c r="S64" s="310"/>
      <c r="T64" s="327"/>
      <c r="U64" s="328" t="s">
        <v>1840</v>
      </c>
      <c r="V64" s="223"/>
      <c r="W64" s="223"/>
      <c r="X64" s="223"/>
      <c r="Y64" s="223"/>
      <c r="Z64" s="223"/>
      <c r="AA64" s="257"/>
      <c r="AB64" s="257"/>
      <c r="AC64" s="257"/>
      <c r="AD64" s="257"/>
      <c r="AE64" s="257"/>
      <c r="AF64" s="257"/>
      <c r="AG64" s="257"/>
      <c r="AH64" s="257"/>
      <c r="AI64" s="257"/>
      <c r="AJ64" s="257"/>
      <c r="AK64" s="257"/>
      <c r="AL64" s="257"/>
      <c r="AM64" s="223"/>
      <c r="AN64" s="223"/>
      <c r="AO64" s="223"/>
      <c r="AP64" s="223"/>
      <c r="AQ64" s="223"/>
      <c r="AR64" s="223"/>
      <c r="AS64" s="223"/>
      <c r="AT64" s="223"/>
      <c r="AU64" s="223"/>
      <c r="AV64" s="375">
        <v>148</v>
      </c>
      <c r="AW64" s="375"/>
      <c r="AX64" s="192" t="s">
        <v>1841</v>
      </c>
      <c r="AY64" s="192"/>
      <c r="AZ64" s="190"/>
      <c r="BA64" s="224"/>
      <c r="BB64" s="196">
        <f t="shared" si="1"/>
        <v>148</v>
      </c>
      <c r="BC64" s="197"/>
    </row>
    <row r="65" spans="1:55" s="32" customFormat="1" ht="16.5" customHeight="1">
      <c r="A65" s="41">
        <v>11</v>
      </c>
      <c r="B65" s="187">
        <v>5052</v>
      </c>
      <c r="C65" s="324" t="s">
        <v>54</v>
      </c>
      <c r="D65" s="368"/>
      <c r="E65" s="369"/>
      <c r="F65" s="370"/>
      <c r="G65" s="309"/>
      <c r="H65" s="322"/>
      <c r="I65" s="322"/>
      <c r="J65" s="322"/>
      <c r="K65" s="322"/>
      <c r="L65" s="322"/>
      <c r="M65" s="322"/>
      <c r="N65" s="322"/>
      <c r="O65" s="322"/>
      <c r="P65" s="263"/>
      <c r="Q65" s="263"/>
      <c r="R65" s="263"/>
      <c r="S65" s="263"/>
      <c r="T65" s="311"/>
      <c r="U65" s="328" t="s">
        <v>1842</v>
      </c>
      <c r="V65" s="223"/>
      <c r="W65" s="223"/>
      <c r="X65" s="223"/>
      <c r="Y65" s="223"/>
      <c r="Z65" s="223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23"/>
      <c r="AN65" s="223"/>
      <c r="AO65" s="223"/>
      <c r="AP65" s="223"/>
      <c r="AQ65" s="223"/>
      <c r="AR65" s="223"/>
      <c r="AS65" s="223"/>
      <c r="AT65" s="223"/>
      <c r="AU65" s="223"/>
      <c r="AV65" s="410">
        <v>49</v>
      </c>
      <c r="AW65" s="410"/>
      <c r="AX65" s="192" t="s">
        <v>1841</v>
      </c>
      <c r="AY65" s="193"/>
      <c r="AZ65" s="194"/>
      <c r="BA65" s="195"/>
      <c r="BB65" s="196">
        <f t="shared" si="1"/>
        <v>49</v>
      </c>
      <c r="BC65" s="197"/>
    </row>
    <row r="66" spans="1:55" s="32" customFormat="1" ht="16.5" customHeight="1">
      <c r="A66" s="41">
        <v>11</v>
      </c>
      <c r="B66" s="187">
        <v>5053</v>
      </c>
      <c r="C66" s="324" t="s">
        <v>1032</v>
      </c>
      <c r="D66" s="368"/>
      <c r="E66" s="369"/>
      <c r="F66" s="370"/>
      <c r="G66" s="306" t="s">
        <v>449</v>
      </c>
      <c r="H66" s="321"/>
      <c r="I66" s="321"/>
      <c r="J66" s="321"/>
      <c r="K66" s="321"/>
      <c r="L66" s="321"/>
      <c r="M66" s="321"/>
      <c r="N66" s="321"/>
      <c r="O66" s="321"/>
      <c r="P66" s="310"/>
      <c r="Q66" s="310"/>
      <c r="R66" s="310"/>
      <c r="S66" s="310"/>
      <c r="T66" s="327"/>
      <c r="U66" s="328" t="s">
        <v>1840</v>
      </c>
      <c r="V66" s="223"/>
      <c r="W66" s="223"/>
      <c r="X66" s="223"/>
      <c r="Y66" s="223"/>
      <c r="Z66" s="223"/>
      <c r="AA66" s="257"/>
      <c r="AB66" s="257"/>
      <c r="AC66" s="257"/>
      <c r="AD66" s="257"/>
      <c r="AE66" s="257"/>
      <c r="AF66" s="257"/>
      <c r="AG66" s="257"/>
      <c r="AH66" s="257"/>
      <c r="AI66" s="257"/>
      <c r="AJ66" s="257"/>
      <c r="AK66" s="257"/>
      <c r="AL66" s="257"/>
      <c r="AM66" s="223"/>
      <c r="AN66" s="223"/>
      <c r="AO66" s="223"/>
      <c r="AP66" s="223"/>
      <c r="AQ66" s="223"/>
      <c r="AR66" s="223"/>
      <c r="AS66" s="223"/>
      <c r="AT66" s="223"/>
      <c r="AU66" s="223"/>
      <c r="AV66" s="410">
        <v>73</v>
      </c>
      <c r="AW66" s="410"/>
      <c r="AX66" s="192" t="s">
        <v>1841</v>
      </c>
      <c r="AY66" s="193"/>
      <c r="AZ66" s="194"/>
      <c r="BA66" s="195"/>
      <c r="BB66" s="196">
        <f t="shared" si="1"/>
        <v>73</v>
      </c>
      <c r="BC66" s="197"/>
    </row>
    <row r="67" spans="1:55" s="32" customFormat="1" ht="16.5" customHeight="1">
      <c r="A67" s="41">
        <v>11</v>
      </c>
      <c r="B67" s="187">
        <v>5054</v>
      </c>
      <c r="C67" s="324" t="s">
        <v>1033</v>
      </c>
      <c r="D67" s="368"/>
      <c r="E67" s="369"/>
      <c r="F67" s="370"/>
      <c r="G67" s="309"/>
      <c r="H67" s="322"/>
      <c r="I67" s="322"/>
      <c r="J67" s="322"/>
      <c r="K67" s="322"/>
      <c r="L67" s="322"/>
      <c r="M67" s="322"/>
      <c r="N67" s="322"/>
      <c r="O67" s="322"/>
      <c r="P67" s="263"/>
      <c r="Q67" s="263"/>
      <c r="R67" s="263"/>
      <c r="S67" s="263"/>
      <c r="T67" s="311"/>
      <c r="U67" s="328" t="s">
        <v>1842</v>
      </c>
      <c r="V67" s="223"/>
      <c r="W67" s="223"/>
      <c r="X67" s="223"/>
      <c r="Y67" s="223"/>
      <c r="Z67" s="223"/>
      <c r="AA67" s="257"/>
      <c r="AB67" s="257"/>
      <c r="AC67" s="257"/>
      <c r="AD67" s="257"/>
      <c r="AE67" s="257"/>
      <c r="AF67" s="257"/>
      <c r="AG67" s="257"/>
      <c r="AH67" s="257"/>
      <c r="AI67" s="257"/>
      <c r="AJ67" s="257"/>
      <c r="AK67" s="257"/>
      <c r="AL67" s="257"/>
      <c r="AM67" s="223"/>
      <c r="AN67" s="223"/>
      <c r="AO67" s="223"/>
      <c r="AP67" s="223"/>
      <c r="AQ67" s="223"/>
      <c r="AR67" s="223"/>
      <c r="AS67" s="223"/>
      <c r="AT67" s="223"/>
      <c r="AU67" s="223"/>
      <c r="AV67" s="410">
        <v>49</v>
      </c>
      <c r="AW67" s="410"/>
      <c r="AX67" s="192" t="s">
        <v>1841</v>
      </c>
      <c r="AY67" s="193"/>
      <c r="AZ67" s="194"/>
      <c r="BA67" s="195"/>
      <c r="BB67" s="196">
        <f t="shared" si="1"/>
        <v>49</v>
      </c>
      <c r="BC67" s="197"/>
    </row>
    <row r="68" spans="1:55" s="32" customFormat="1" ht="16.5" customHeight="1">
      <c r="A68" s="41">
        <v>11</v>
      </c>
      <c r="B68" s="187">
        <v>5055</v>
      </c>
      <c r="C68" s="324" t="s">
        <v>55</v>
      </c>
      <c r="D68" s="368"/>
      <c r="E68" s="369"/>
      <c r="F68" s="370"/>
      <c r="G68" s="189" t="s">
        <v>1198</v>
      </c>
      <c r="H68" s="329"/>
      <c r="I68" s="329"/>
      <c r="J68" s="329"/>
      <c r="K68" s="329"/>
      <c r="L68" s="329"/>
      <c r="M68" s="329"/>
      <c r="N68" s="329"/>
      <c r="O68" s="329"/>
      <c r="P68" s="223"/>
      <c r="Q68" s="223"/>
      <c r="R68" s="223"/>
      <c r="S68" s="223"/>
      <c r="T68" s="223"/>
      <c r="U68" s="263"/>
      <c r="V68" s="223"/>
      <c r="W68" s="223"/>
      <c r="X68" s="223"/>
      <c r="Y68" s="190"/>
      <c r="Z68" s="190"/>
      <c r="AA68" s="257"/>
      <c r="AB68" s="257"/>
      <c r="AC68" s="257"/>
      <c r="AD68" s="257"/>
      <c r="AE68" s="257"/>
      <c r="AF68" s="257"/>
      <c r="AG68" s="257"/>
      <c r="AH68" s="257"/>
      <c r="AI68" s="257"/>
      <c r="AJ68" s="257"/>
      <c r="AK68" s="257"/>
      <c r="AL68" s="257"/>
      <c r="AM68" s="223"/>
      <c r="AN68" s="223"/>
      <c r="AO68" s="223"/>
      <c r="AP68" s="223"/>
      <c r="AQ68" s="223"/>
      <c r="AR68" s="223"/>
      <c r="AS68" s="223"/>
      <c r="AT68" s="223"/>
      <c r="AU68" s="223"/>
      <c r="AV68" s="410">
        <v>49</v>
      </c>
      <c r="AW68" s="410"/>
      <c r="AX68" s="192" t="s">
        <v>1841</v>
      </c>
      <c r="AY68" s="193"/>
      <c r="AZ68" s="194"/>
      <c r="BA68" s="195"/>
      <c r="BB68" s="196">
        <f t="shared" si="1"/>
        <v>49</v>
      </c>
      <c r="BC68" s="197"/>
    </row>
    <row r="69" spans="1:55" s="32" customFormat="1" ht="16.5" customHeight="1">
      <c r="A69" s="41">
        <v>11</v>
      </c>
      <c r="B69" s="187">
        <v>5056</v>
      </c>
      <c r="C69" s="324" t="s">
        <v>56</v>
      </c>
      <c r="D69" s="368"/>
      <c r="E69" s="369"/>
      <c r="F69" s="370"/>
      <c r="G69" s="189" t="s">
        <v>1547</v>
      </c>
      <c r="H69" s="329"/>
      <c r="I69" s="329"/>
      <c r="J69" s="329"/>
      <c r="K69" s="329"/>
      <c r="L69" s="329"/>
      <c r="M69" s="329"/>
      <c r="N69" s="329"/>
      <c r="O69" s="329"/>
      <c r="P69" s="223"/>
      <c r="Q69" s="223"/>
      <c r="R69" s="223"/>
      <c r="S69" s="223"/>
      <c r="T69" s="223"/>
      <c r="U69" s="223"/>
      <c r="V69" s="223"/>
      <c r="W69" s="223"/>
      <c r="X69" s="223"/>
      <c r="Y69" s="190"/>
      <c r="Z69" s="307"/>
      <c r="AA69" s="330"/>
      <c r="AB69" s="330"/>
      <c r="AC69" s="330"/>
      <c r="AD69" s="330"/>
      <c r="AE69" s="330"/>
      <c r="AF69" s="330"/>
      <c r="AG69" s="330"/>
      <c r="AH69" s="330"/>
      <c r="AI69" s="330"/>
      <c r="AJ69" s="330"/>
      <c r="AK69" s="330"/>
      <c r="AL69" s="330"/>
      <c r="AM69" s="223"/>
      <c r="AN69" s="223"/>
      <c r="AO69" s="223"/>
      <c r="AP69" s="223"/>
      <c r="AQ69" s="223"/>
      <c r="AR69" s="223"/>
      <c r="AS69" s="223"/>
      <c r="AT69" s="223"/>
      <c r="AU69" s="223"/>
      <c r="AV69" s="410">
        <v>39</v>
      </c>
      <c r="AW69" s="410"/>
      <c r="AX69" s="192" t="s">
        <v>1841</v>
      </c>
      <c r="AY69" s="193"/>
      <c r="AZ69" s="194"/>
      <c r="BA69" s="195"/>
      <c r="BB69" s="196">
        <f t="shared" si="1"/>
        <v>39</v>
      </c>
      <c r="BC69" s="197"/>
    </row>
    <row r="70" spans="1:55" s="32" customFormat="1" ht="16.5" customHeight="1">
      <c r="A70" s="41">
        <v>11</v>
      </c>
      <c r="B70" s="187">
        <v>5057</v>
      </c>
      <c r="C70" s="324" t="s">
        <v>57</v>
      </c>
      <c r="D70" s="368"/>
      <c r="E70" s="369"/>
      <c r="F70" s="370"/>
      <c r="G70" s="189" t="s">
        <v>1179</v>
      </c>
      <c r="H70" s="329"/>
      <c r="I70" s="329"/>
      <c r="J70" s="329"/>
      <c r="K70" s="329"/>
      <c r="L70" s="329"/>
      <c r="M70" s="329"/>
      <c r="N70" s="329"/>
      <c r="O70" s="329"/>
      <c r="P70" s="223"/>
      <c r="Q70" s="223"/>
      <c r="R70" s="223"/>
      <c r="S70" s="223"/>
      <c r="T70" s="223"/>
      <c r="U70" s="223"/>
      <c r="V70" s="223"/>
      <c r="W70" s="223"/>
      <c r="X70" s="223"/>
      <c r="Y70" s="190"/>
      <c r="Z70" s="307"/>
      <c r="AA70" s="330"/>
      <c r="AB70" s="330"/>
      <c r="AC70" s="330"/>
      <c r="AD70" s="330"/>
      <c r="AE70" s="330"/>
      <c r="AF70" s="330"/>
      <c r="AG70" s="330"/>
      <c r="AH70" s="330"/>
      <c r="AI70" s="330"/>
      <c r="AJ70" s="330"/>
      <c r="AK70" s="330"/>
      <c r="AL70" s="330"/>
      <c r="AM70" s="223"/>
      <c r="AN70" s="223"/>
      <c r="AO70" s="223"/>
      <c r="AP70" s="223"/>
      <c r="AQ70" s="223"/>
      <c r="AR70" s="223"/>
      <c r="AS70" s="223"/>
      <c r="AT70" s="223"/>
      <c r="AU70" s="223"/>
      <c r="AV70" s="410">
        <v>29</v>
      </c>
      <c r="AW70" s="410"/>
      <c r="AX70" s="192" t="s">
        <v>1841</v>
      </c>
      <c r="AY70" s="193"/>
      <c r="AZ70" s="194"/>
      <c r="BA70" s="195"/>
      <c r="BB70" s="196">
        <f t="shared" si="1"/>
        <v>29</v>
      </c>
      <c r="BC70" s="197"/>
    </row>
    <row r="71" spans="1:55" s="32" customFormat="1" ht="16.5" customHeight="1">
      <c r="A71" s="41">
        <v>11</v>
      </c>
      <c r="B71" s="187">
        <v>5058</v>
      </c>
      <c r="C71" s="324" t="s">
        <v>58</v>
      </c>
      <c r="D71" s="368"/>
      <c r="E71" s="369"/>
      <c r="F71" s="370"/>
      <c r="G71" s="189" t="s">
        <v>1675</v>
      </c>
      <c r="H71" s="329"/>
      <c r="I71" s="329"/>
      <c r="J71" s="329"/>
      <c r="K71" s="329"/>
      <c r="L71" s="329"/>
      <c r="M71" s="329"/>
      <c r="N71" s="329"/>
      <c r="O71" s="329"/>
      <c r="P71" s="223"/>
      <c r="Q71" s="223"/>
      <c r="R71" s="223"/>
      <c r="S71" s="223"/>
      <c r="T71" s="223"/>
      <c r="U71" s="223"/>
      <c r="V71" s="223"/>
      <c r="W71" s="223"/>
      <c r="X71" s="223"/>
      <c r="Y71" s="190"/>
      <c r="Z71" s="307"/>
      <c r="AA71" s="330"/>
      <c r="AB71" s="330"/>
      <c r="AC71" s="330"/>
      <c r="AD71" s="330"/>
      <c r="AE71" s="330"/>
      <c r="AF71" s="330"/>
      <c r="AG71" s="330"/>
      <c r="AH71" s="330"/>
      <c r="AI71" s="330"/>
      <c r="AJ71" s="330"/>
      <c r="AK71" s="330"/>
      <c r="AL71" s="330"/>
      <c r="AM71" s="223"/>
      <c r="AN71" s="223"/>
      <c r="AO71" s="223"/>
      <c r="AP71" s="223"/>
      <c r="AQ71" s="223"/>
      <c r="AR71" s="223"/>
      <c r="AS71" s="223"/>
      <c r="AT71" s="223"/>
      <c r="AU71" s="223"/>
      <c r="AV71" s="410">
        <v>26</v>
      </c>
      <c r="AW71" s="410"/>
      <c r="AX71" s="192" t="s">
        <v>1841</v>
      </c>
      <c r="AY71" s="193"/>
      <c r="AZ71" s="194"/>
      <c r="BA71" s="195"/>
      <c r="BB71" s="196">
        <f t="shared" si="1"/>
        <v>26</v>
      </c>
      <c r="BC71" s="197"/>
    </row>
    <row r="72" spans="1:55" s="32" customFormat="1" ht="16.5" customHeight="1">
      <c r="A72" s="41">
        <v>11</v>
      </c>
      <c r="B72" s="187">
        <v>5059</v>
      </c>
      <c r="C72" s="324" t="s">
        <v>59</v>
      </c>
      <c r="D72" s="368"/>
      <c r="E72" s="369"/>
      <c r="F72" s="370"/>
      <c r="G72" s="189" t="s">
        <v>1678</v>
      </c>
      <c r="H72" s="329"/>
      <c r="I72" s="329"/>
      <c r="J72" s="329"/>
      <c r="K72" s="329"/>
      <c r="L72" s="329"/>
      <c r="M72" s="329"/>
      <c r="N72" s="329"/>
      <c r="O72" s="329"/>
      <c r="P72" s="223"/>
      <c r="Q72" s="223"/>
      <c r="R72" s="223"/>
      <c r="S72" s="223"/>
      <c r="T72" s="223"/>
      <c r="U72" s="223"/>
      <c r="V72" s="223"/>
      <c r="W72" s="223"/>
      <c r="X72" s="223"/>
      <c r="Y72" s="190"/>
      <c r="Z72" s="307"/>
      <c r="AA72" s="330"/>
      <c r="AB72" s="330"/>
      <c r="AC72" s="330"/>
      <c r="AD72" s="330"/>
      <c r="AE72" s="330"/>
      <c r="AF72" s="330"/>
      <c r="AG72" s="330"/>
      <c r="AH72" s="330"/>
      <c r="AI72" s="330"/>
      <c r="AJ72" s="330"/>
      <c r="AK72" s="330"/>
      <c r="AL72" s="330"/>
      <c r="AM72" s="223"/>
      <c r="AN72" s="223"/>
      <c r="AO72" s="223"/>
      <c r="AP72" s="223"/>
      <c r="AQ72" s="223"/>
      <c r="AR72" s="223"/>
      <c r="AS72" s="223"/>
      <c r="AT72" s="223"/>
      <c r="AU72" s="223"/>
      <c r="AV72" s="410">
        <v>23</v>
      </c>
      <c r="AW72" s="410"/>
      <c r="AX72" s="192" t="s">
        <v>1841</v>
      </c>
      <c r="AY72" s="193"/>
      <c r="AZ72" s="194"/>
      <c r="BA72" s="195"/>
      <c r="BB72" s="196">
        <f t="shared" si="1"/>
        <v>23</v>
      </c>
      <c r="BC72" s="197"/>
    </row>
    <row r="73" spans="1:55" s="32" customFormat="1" ht="16.5" customHeight="1">
      <c r="A73" s="41">
        <v>11</v>
      </c>
      <c r="B73" s="187">
        <v>5060</v>
      </c>
      <c r="C73" s="324" t="s">
        <v>60</v>
      </c>
      <c r="D73" s="368"/>
      <c r="E73" s="369"/>
      <c r="F73" s="370"/>
      <c r="G73" s="189" t="s">
        <v>49</v>
      </c>
      <c r="H73" s="329"/>
      <c r="I73" s="329"/>
      <c r="J73" s="329"/>
      <c r="K73" s="329"/>
      <c r="L73" s="329"/>
      <c r="M73" s="329"/>
      <c r="N73" s="329"/>
      <c r="O73" s="329"/>
      <c r="P73" s="223"/>
      <c r="Q73" s="223"/>
      <c r="R73" s="223"/>
      <c r="S73" s="223"/>
      <c r="T73" s="223"/>
      <c r="U73" s="223"/>
      <c r="V73" s="223"/>
      <c r="W73" s="223"/>
      <c r="X73" s="223"/>
      <c r="Y73" s="190"/>
      <c r="Z73" s="307"/>
      <c r="AA73" s="330"/>
      <c r="AB73" s="330"/>
      <c r="AC73" s="330"/>
      <c r="AD73" s="330"/>
      <c r="AE73" s="330"/>
      <c r="AF73" s="330"/>
      <c r="AG73" s="330"/>
      <c r="AH73" s="330"/>
      <c r="AI73" s="330"/>
      <c r="AJ73" s="330"/>
      <c r="AK73" s="330"/>
      <c r="AL73" s="330"/>
      <c r="AM73" s="223"/>
      <c r="AN73" s="223"/>
      <c r="AO73" s="223"/>
      <c r="AP73" s="223"/>
      <c r="AQ73" s="223"/>
      <c r="AR73" s="223"/>
      <c r="AS73" s="223"/>
      <c r="AT73" s="223"/>
      <c r="AU73" s="223"/>
      <c r="AV73" s="410">
        <v>20</v>
      </c>
      <c r="AW73" s="410"/>
      <c r="AX73" s="192" t="s">
        <v>1841</v>
      </c>
      <c r="AY73" s="193"/>
      <c r="AZ73" s="194"/>
      <c r="BA73" s="195"/>
      <c r="BB73" s="196">
        <f t="shared" si="1"/>
        <v>20</v>
      </c>
      <c r="BC73" s="197"/>
    </row>
    <row r="74" spans="1:55" s="32" customFormat="1" ht="16.5" customHeight="1">
      <c r="A74" s="41">
        <v>11</v>
      </c>
      <c r="B74" s="187">
        <v>5061</v>
      </c>
      <c r="C74" s="324" t="s">
        <v>61</v>
      </c>
      <c r="D74" s="368"/>
      <c r="E74" s="369"/>
      <c r="F74" s="370"/>
      <c r="G74" s="189" t="s">
        <v>1199</v>
      </c>
      <c r="H74" s="329"/>
      <c r="I74" s="329"/>
      <c r="J74" s="329"/>
      <c r="K74" s="329"/>
      <c r="L74" s="329"/>
      <c r="M74" s="329"/>
      <c r="N74" s="329"/>
      <c r="O74" s="329"/>
      <c r="P74" s="223"/>
      <c r="Q74" s="223"/>
      <c r="R74" s="223"/>
      <c r="S74" s="223"/>
      <c r="T74" s="223"/>
      <c r="U74" s="223"/>
      <c r="V74" s="223"/>
      <c r="W74" s="223"/>
      <c r="X74" s="223"/>
      <c r="Y74" s="190"/>
      <c r="Z74" s="307"/>
      <c r="AA74" s="330"/>
      <c r="AB74" s="330"/>
      <c r="AC74" s="330"/>
      <c r="AD74" s="330"/>
      <c r="AE74" s="330"/>
      <c r="AF74" s="330"/>
      <c r="AG74" s="330"/>
      <c r="AH74" s="330"/>
      <c r="AI74" s="330"/>
      <c r="AJ74" s="330"/>
      <c r="AK74" s="330"/>
      <c r="AL74" s="330"/>
      <c r="AM74" s="223"/>
      <c r="AN74" s="223"/>
      <c r="AO74" s="223"/>
      <c r="AP74" s="223"/>
      <c r="AQ74" s="223"/>
      <c r="AR74" s="223"/>
      <c r="AS74" s="223"/>
      <c r="AT74" s="223"/>
      <c r="AU74" s="223"/>
      <c r="AV74" s="410">
        <v>17</v>
      </c>
      <c r="AW74" s="410"/>
      <c r="AX74" s="192" t="s">
        <v>1841</v>
      </c>
      <c r="AY74" s="193"/>
      <c r="AZ74" s="194"/>
      <c r="BA74" s="195"/>
      <c r="BB74" s="196">
        <f t="shared" si="1"/>
        <v>17</v>
      </c>
      <c r="BC74" s="197"/>
    </row>
    <row r="75" spans="1:55" s="32" customFormat="1" ht="16.5" customHeight="1">
      <c r="A75" s="41">
        <v>11</v>
      </c>
      <c r="B75" s="187">
        <v>5062</v>
      </c>
      <c r="C75" s="324" t="s">
        <v>62</v>
      </c>
      <c r="D75" s="368"/>
      <c r="E75" s="369"/>
      <c r="F75" s="370"/>
      <c r="G75" s="189" t="s">
        <v>501</v>
      </c>
      <c r="H75" s="329"/>
      <c r="I75" s="329"/>
      <c r="J75" s="329"/>
      <c r="K75" s="329"/>
      <c r="L75" s="329"/>
      <c r="M75" s="329"/>
      <c r="N75" s="329"/>
      <c r="O75" s="329"/>
      <c r="P75" s="223"/>
      <c r="Q75" s="223"/>
      <c r="R75" s="223"/>
      <c r="S75" s="223"/>
      <c r="T75" s="223"/>
      <c r="U75" s="223"/>
      <c r="V75" s="223"/>
      <c r="W75" s="223"/>
      <c r="X75" s="223"/>
      <c r="Y75" s="190"/>
      <c r="Z75" s="307"/>
      <c r="AA75" s="330"/>
      <c r="AB75" s="330"/>
      <c r="AC75" s="330"/>
      <c r="AD75" s="330"/>
      <c r="AE75" s="330"/>
      <c r="AF75" s="330"/>
      <c r="AG75" s="330"/>
      <c r="AH75" s="330"/>
      <c r="AI75" s="330"/>
      <c r="AJ75" s="330"/>
      <c r="AK75" s="330"/>
      <c r="AL75" s="330"/>
      <c r="AM75" s="223"/>
      <c r="AN75" s="223"/>
      <c r="AO75" s="223"/>
      <c r="AP75" s="223"/>
      <c r="AQ75" s="223"/>
      <c r="AR75" s="223"/>
      <c r="AS75" s="223"/>
      <c r="AT75" s="223"/>
      <c r="AU75" s="223"/>
      <c r="AV75" s="410">
        <v>14</v>
      </c>
      <c r="AW75" s="410"/>
      <c r="AX75" s="192" t="s">
        <v>1841</v>
      </c>
      <c r="AY75" s="193"/>
      <c r="AZ75" s="194"/>
      <c r="BA75" s="195"/>
      <c r="BB75" s="196">
        <f t="shared" si="1"/>
        <v>14</v>
      </c>
      <c r="BC75" s="197"/>
    </row>
    <row r="76" spans="1:55" s="32" customFormat="1" ht="16.5" customHeight="1">
      <c r="A76" s="41">
        <v>11</v>
      </c>
      <c r="B76" s="187">
        <v>5063</v>
      </c>
      <c r="C76" s="324" t="s">
        <v>1136</v>
      </c>
      <c r="D76" s="368"/>
      <c r="E76" s="369"/>
      <c r="F76" s="370"/>
      <c r="G76" s="189" t="s">
        <v>504</v>
      </c>
      <c r="H76" s="329"/>
      <c r="I76" s="329"/>
      <c r="J76" s="329"/>
      <c r="K76" s="329"/>
      <c r="L76" s="329"/>
      <c r="M76" s="329"/>
      <c r="N76" s="329"/>
      <c r="O76" s="329"/>
      <c r="P76" s="223"/>
      <c r="Q76" s="223"/>
      <c r="R76" s="223"/>
      <c r="S76" s="223"/>
      <c r="T76" s="223"/>
      <c r="U76" s="223"/>
      <c r="V76" s="223"/>
      <c r="W76" s="223"/>
      <c r="X76" s="223"/>
      <c r="Y76" s="190"/>
      <c r="Z76" s="307"/>
      <c r="AA76" s="330"/>
      <c r="AB76" s="330"/>
      <c r="AC76" s="330"/>
      <c r="AD76" s="330"/>
      <c r="AE76" s="330"/>
      <c r="AF76" s="330"/>
      <c r="AG76" s="330"/>
      <c r="AH76" s="330"/>
      <c r="AI76" s="330"/>
      <c r="AJ76" s="330"/>
      <c r="AK76" s="330"/>
      <c r="AL76" s="330"/>
      <c r="AM76" s="223"/>
      <c r="AN76" s="223"/>
      <c r="AO76" s="223"/>
      <c r="AP76" s="223"/>
      <c r="AQ76" s="223"/>
      <c r="AR76" s="223"/>
      <c r="AS76" s="223"/>
      <c r="AT76" s="223"/>
      <c r="AU76" s="223"/>
      <c r="AV76" s="410">
        <v>13</v>
      </c>
      <c r="AW76" s="410"/>
      <c r="AX76" s="192" t="s">
        <v>1841</v>
      </c>
      <c r="AY76" s="193"/>
      <c r="AZ76" s="194"/>
      <c r="BA76" s="195"/>
      <c r="BB76" s="196">
        <f t="shared" si="1"/>
        <v>13</v>
      </c>
      <c r="BC76" s="197"/>
    </row>
    <row r="77" spans="1:55" s="32" customFormat="1" ht="16.5" customHeight="1">
      <c r="A77" s="41">
        <v>11</v>
      </c>
      <c r="B77" s="187">
        <v>5064</v>
      </c>
      <c r="C77" s="324" t="s">
        <v>1137</v>
      </c>
      <c r="D77" s="368"/>
      <c r="E77" s="369"/>
      <c r="F77" s="370"/>
      <c r="G77" s="189" t="s">
        <v>920</v>
      </c>
      <c r="H77" s="329"/>
      <c r="I77" s="329"/>
      <c r="J77" s="329"/>
      <c r="K77" s="329"/>
      <c r="L77" s="329"/>
      <c r="M77" s="329"/>
      <c r="N77" s="329"/>
      <c r="O77" s="329"/>
      <c r="P77" s="223"/>
      <c r="Q77" s="223"/>
      <c r="R77" s="223"/>
      <c r="S77" s="223"/>
      <c r="T77" s="223"/>
      <c r="U77" s="223"/>
      <c r="V77" s="223"/>
      <c r="W77" s="223"/>
      <c r="X77" s="223"/>
      <c r="Y77" s="190"/>
      <c r="Z77" s="307"/>
      <c r="AA77" s="330"/>
      <c r="AB77" s="330"/>
      <c r="AC77" s="330"/>
      <c r="AD77" s="330"/>
      <c r="AE77" s="330"/>
      <c r="AF77" s="330"/>
      <c r="AG77" s="330"/>
      <c r="AH77" s="330"/>
      <c r="AI77" s="330"/>
      <c r="AJ77" s="330"/>
      <c r="AK77" s="330"/>
      <c r="AL77" s="330"/>
      <c r="AM77" s="223"/>
      <c r="AN77" s="223"/>
      <c r="AO77" s="223"/>
      <c r="AP77" s="223"/>
      <c r="AQ77" s="223"/>
      <c r="AR77" s="223"/>
      <c r="AS77" s="223"/>
      <c r="AT77" s="223"/>
      <c r="AU77" s="223"/>
      <c r="AV77" s="410">
        <v>12</v>
      </c>
      <c r="AW77" s="410"/>
      <c r="AX77" s="192" t="s">
        <v>1841</v>
      </c>
      <c r="AY77" s="193"/>
      <c r="AZ77" s="194"/>
      <c r="BA77" s="195"/>
      <c r="BB77" s="196">
        <f t="shared" si="1"/>
        <v>12</v>
      </c>
      <c r="BC77" s="197"/>
    </row>
    <row r="78" spans="1:55" s="32" customFormat="1" ht="16.5" customHeight="1">
      <c r="A78" s="41">
        <v>11</v>
      </c>
      <c r="B78" s="187">
        <v>5065</v>
      </c>
      <c r="C78" s="324" t="s">
        <v>1138</v>
      </c>
      <c r="D78" s="368"/>
      <c r="E78" s="369"/>
      <c r="F78" s="370"/>
      <c r="G78" s="189" t="s">
        <v>923</v>
      </c>
      <c r="H78" s="329"/>
      <c r="I78" s="329"/>
      <c r="J78" s="329"/>
      <c r="K78" s="329"/>
      <c r="L78" s="329"/>
      <c r="M78" s="329"/>
      <c r="N78" s="329"/>
      <c r="O78" s="329"/>
      <c r="P78" s="223"/>
      <c r="Q78" s="223"/>
      <c r="R78" s="223"/>
      <c r="S78" s="223"/>
      <c r="T78" s="223"/>
      <c r="U78" s="223"/>
      <c r="V78" s="223"/>
      <c r="W78" s="223"/>
      <c r="X78" s="223"/>
      <c r="Y78" s="190"/>
      <c r="Z78" s="307"/>
      <c r="AA78" s="330"/>
      <c r="AB78" s="330"/>
      <c r="AC78" s="330"/>
      <c r="AD78" s="330"/>
      <c r="AE78" s="330"/>
      <c r="AF78" s="330"/>
      <c r="AG78" s="330"/>
      <c r="AH78" s="330"/>
      <c r="AI78" s="330"/>
      <c r="AJ78" s="330"/>
      <c r="AK78" s="330"/>
      <c r="AL78" s="330"/>
      <c r="AM78" s="223"/>
      <c r="AN78" s="223"/>
      <c r="AO78" s="223"/>
      <c r="AP78" s="223"/>
      <c r="AQ78" s="223"/>
      <c r="AR78" s="223"/>
      <c r="AS78" s="223"/>
      <c r="AT78" s="223"/>
      <c r="AU78" s="223"/>
      <c r="AV78" s="410">
        <v>11</v>
      </c>
      <c r="AW78" s="410"/>
      <c r="AX78" s="192" t="s">
        <v>1841</v>
      </c>
      <c r="AY78" s="193"/>
      <c r="AZ78" s="194"/>
      <c r="BA78" s="195"/>
      <c r="BB78" s="196">
        <f t="shared" si="1"/>
        <v>11</v>
      </c>
      <c r="BC78" s="197"/>
    </row>
    <row r="79" spans="1:55" s="32" customFormat="1" ht="16.5" customHeight="1">
      <c r="A79" s="41">
        <v>11</v>
      </c>
      <c r="B79" s="187">
        <v>5066</v>
      </c>
      <c r="C79" s="324" t="s">
        <v>96</v>
      </c>
      <c r="D79" s="368"/>
      <c r="E79" s="369"/>
      <c r="F79" s="370"/>
      <c r="G79" s="189" t="s">
        <v>926</v>
      </c>
      <c r="H79" s="329"/>
      <c r="I79" s="329"/>
      <c r="J79" s="329"/>
      <c r="K79" s="329"/>
      <c r="L79" s="329"/>
      <c r="M79" s="329"/>
      <c r="N79" s="329"/>
      <c r="O79" s="329"/>
      <c r="P79" s="223"/>
      <c r="Q79" s="223"/>
      <c r="R79" s="223"/>
      <c r="S79" s="223"/>
      <c r="T79" s="223"/>
      <c r="U79" s="223"/>
      <c r="V79" s="223"/>
      <c r="W79" s="223"/>
      <c r="X79" s="223"/>
      <c r="Y79" s="190"/>
      <c r="Z79" s="307"/>
      <c r="AA79" s="330"/>
      <c r="AB79" s="330"/>
      <c r="AC79" s="330"/>
      <c r="AD79" s="330"/>
      <c r="AE79" s="330"/>
      <c r="AF79" s="330"/>
      <c r="AG79" s="330"/>
      <c r="AH79" s="330"/>
      <c r="AI79" s="330"/>
      <c r="AJ79" s="330"/>
      <c r="AK79" s="330"/>
      <c r="AL79" s="330"/>
      <c r="AM79" s="223"/>
      <c r="AN79" s="223"/>
      <c r="AO79" s="223"/>
      <c r="AP79" s="223"/>
      <c r="AQ79" s="223"/>
      <c r="AR79" s="223"/>
      <c r="AS79" s="223"/>
      <c r="AT79" s="223"/>
      <c r="AU79" s="223"/>
      <c r="AV79" s="410">
        <v>10</v>
      </c>
      <c r="AW79" s="410"/>
      <c r="AX79" s="192" t="s">
        <v>1841</v>
      </c>
      <c r="AY79" s="193"/>
      <c r="AZ79" s="194"/>
      <c r="BA79" s="195"/>
      <c r="BB79" s="196">
        <f t="shared" si="1"/>
        <v>10</v>
      </c>
      <c r="BC79" s="197"/>
    </row>
    <row r="80" spans="1:55" s="32" customFormat="1" ht="16.5" customHeight="1">
      <c r="A80" s="41">
        <v>11</v>
      </c>
      <c r="B80" s="187">
        <v>5067</v>
      </c>
      <c r="C80" s="324" t="s">
        <v>97</v>
      </c>
      <c r="D80" s="368"/>
      <c r="E80" s="369"/>
      <c r="F80" s="370"/>
      <c r="G80" s="189" t="s">
        <v>929</v>
      </c>
      <c r="H80" s="329"/>
      <c r="I80" s="329"/>
      <c r="J80" s="329"/>
      <c r="K80" s="329"/>
      <c r="L80" s="329"/>
      <c r="M80" s="329"/>
      <c r="N80" s="329"/>
      <c r="O80" s="329"/>
      <c r="P80" s="223"/>
      <c r="Q80" s="223"/>
      <c r="R80" s="223"/>
      <c r="S80" s="223"/>
      <c r="T80" s="223"/>
      <c r="U80" s="223"/>
      <c r="V80" s="223"/>
      <c r="W80" s="223"/>
      <c r="X80" s="223"/>
      <c r="Y80" s="190"/>
      <c r="Z80" s="307"/>
      <c r="AA80" s="330"/>
      <c r="AB80" s="330"/>
      <c r="AC80" s="330"/>
      <c r="AD80" s="330"/>
      <c r="AE80" s="330"/>
      <c r="AF80" s="330"/>
      <c r="AG80" s="330"/>
      <c r="AH80" s="330"/>
      <c r="AI80" s="330"/>
      <c r="AJ80" s="330"/>
      <c r="AK80" s="330"/>
      <c r="AL80" s="330"/>
      <c r="AM80" s="223"/>
      <c r="AN80" s="223"/>
      <c r="AO80" s="223"/>
      <c r="AP80" s="223"/>
      <c r="AQ80" s="223"/>
      <c r="AR80" s="223"/>
      <c r="AS80" s="223"/>
      <c r="AT80" s="223"/>
      <c r="AU80" s="223"/>
      <c r="AV80" s="410">
        <v>9</v>
      </c>
      <c r="AW80" s="410"/>
      <c r="AX80" s="192" t="s">
        <v>1841</v>
      </c>
      <c r="AY80" s="193"/>
      <c r="AZ80" s="194"/>
      <c r="BA80" s="195"/>
      <c r="BB80" s="196">
        <f t="shared" si="1"/>
        <v>9</v>
      </c>
      <c r="BC80" s="197"/>
    </row>
    <row r="81" spans="1:55" s="32" customFormat="1" ht="16.5" customHeight="1">
      <c r="A81" s="41">
        <v>11</v>
      </c>
      <c r="B81" s="187">
        <v>5068</v>
      </c>
      <c r="C81" s="324" t="s">
        <v>98</v>
      </c>
      <c r="D81" s="368"/>
      <c r="E81" s="369"/>
      <c r="F81" s="370"/>
      <c r="G81" s="189" t="s">
        <v>932</v>
      </c>
      <c r="H81" s="329"/>
      <c r="I81" s="329"/>
      <c r="J81" s="329"/>
      <c r="K81" s="329"/>
      <c r="L81" s="329"/>
      <c r="M81" s="329"/>
      <c r="N81" s="329"/>
      <c r="O81" s="329"/>
      <c r="P81" s="223"/>
      <c r="Q81" s="223"/>
      <c r="R81" s="223"/>
      <c r="S81" s="223"/>
      <c r="T81" s="223"/>
      <c r="U81" s="223"/>
      <c r="V81" s="223"/>
      <c r="W81" s="223"/>
      <c r="X81" s="223"/>
      <c r="Y81" s="190"/>
      <c r="Z81" s="307"/>
      <c r="AA81" s="330"/>
      <c r="AB81" s="330"/>
      <c r="AC81" s="330"/>
      <c r="AD81" s="330"/>
      <c r="AE81" s="330"/>
      <c r="AF81" s="330"/>
      <c r="AG81" s="330"/>
      <c r="AH81" s="330"/>
      <c r="AI81" s="330"/>
      <c r="AJ81" s="330"/>
      <c r="AK81" s="330"/>
      <c r="AL81" s="330"/>
      <c r="AM81" s="223"/>
      <c r="AN81" s="223"/>
      <c r="AO81" s="223"/>
      <c r="AP81" s="223"/>
      <c r="AQ81" s="223"/>
      <c r="AR81" s="223"/>
      <c r="AS81" s="223"/>
      <c r="AT81" s="223"/>
      <c r="AU81" s="223"/>
      <c r="AV81" s="410">
        <v>9</v>
      </c>
      <c r="AW81" s="410"/>
      <c r="AX81" s="192" t="s">
        <v>1841</v>
      </c>
      <c r="AY81" s="193"/>
      <c r="AZ81" s="194"/>
      <c r="BA81" s="195"/>
      <c r="BB81" s="196">
        <f t="shared" si="1"/>
        <v>9</v>
      </c>
      <c r="BC81" s="197"/>
    </row>
    <row r="82" spans="1:55" s="32" customFormat="1" ht="16.5" customHeight="1">
      <c r="A82" s="41">
        <v>11</v>
      </c>
      <c r="B82" s="187">
        <v>5069</v>
      </c>
      <c r="C82" s="324" t="s">
        <v>99</v>
      </c>
      <c r="D82" s="368"/>
      <c r="E82" s="369"/>
      <c r="F82" s="370"/>
      <c r="G82" s="189" t="s">
        <v>1828</v>
      </c>
      <c r="H82" s="329"/>
      <c r="I82" s="329"/>
      <c r="J82" s="329"/>
      <c r="K82" s="329"/>
      <c r="L82" s="329"/>
      <c r="M82" s="329"/>
      <c r="N82" s="329"/>
      <c r="O82" s="329"/>
      <c r="P82" s="223"/>
      <c r="Q82" s="223"/>
      <c r="R82" s="223"/>
      <c r="S82" s="223"/>
      <c r="T82" s="223"/>
      <c r="U82" s="223"/>
      <c r="V82" s="223"/>
      <c r="W82" s="223"/>
      <c r="X82" s="223"/>
      <c r="Y82" s="190"/>
      <c r="Z82" s="307"/>
      <c r="AA82" s="330"/>
      <c r="AB82" s="330"/>
      <c r="AC82" s="330"/>
      <c r="AD82" s="330"/>
      <c r="AE82" s="330"/>
      <c r="AF82" s="330"/>
      <c r="AG82" s="330"/>
      <c r="AH82" s="330"/>
      <c r="AI82" s="330"/>
      <c r="AJ82" s="330"/>
      <c r="AK82" s="330"/>
      <c r="AL82" s="330"/>
      <c r="AM82" s="223"/>
      <c r="AN82" s="223"/>
      <c r="AO82" s="223"/>
      <c r="AP82" s="223"/>
      <c r="AQ82" s="223"/>
      <c r="AR82" s="223"/>
      <c r="AS82" s="223"/>
      <c r="AT82" s="223"/>
      <c r="AU82" s="223"/>
      <c r="AV82" s="410">
        <v>9</v>
      </c>
      <c r="AW82" s="410"/>
      <c r="AX82" s="192" t="s">
        <v>1841</v>
      </c>
      <c r="AY82" s="193"/>
      <c r="AZ82" s="194"/>
      <c r="BA82" s="195"/>
      <c r="BB82" s="196">
        <f t="shared" si="1"/>
        <v>9</v>
      </c>
      <c r="BC82" s="197"/>
    </row>
    <row r="83" spans="1:55" s="32" customFormat="1" ht="16.5" customHeight="1">
      <c r="A83" s="41">
        <v>11</v>
      </c>
      <c r="B83" s="187">
        <v>5070</v>
      </c>
      <c r="C83" s="324" t="s">
        <v>100</v>
      </c>
      <c r="D83" s="368"/>
      <c r="E83" s="369"/>
      <c r="F83" s="370"/>
      <c r="G83" s="189" t="s">
        <v>1831</v>
      </c>
      <c r="H83" s="329"/>
      <c r="I83" s="329"/>
      <c r="J83" s="329"/>
      <c r="K83" s="329"/>
      <c r="L83" s="329"/>
      <c r="M83" s="329"/>
      <c r="N83" s="329"/>
      <c r="O83" s="329"/>
      <c r="P83" s="223"/>
      <c r="Q83" s="223"/>
      <c r="R83" s="223"/>
      <c r="S83" s="223"/>
      <c r="T83" s="223"/>
      <c r="U83" s="223"/>
      <c r="V83" s="223"/>
      <c r="W83" s="223"/>
      <c r="X83" s="223"/>
      <c r="Y83" s="190"/>
      <c r="Z83" s="307"/>
      <c r="AA83" s="330"/>
      <c r="AB83" s="330"/>
      <c r="AC83" s="330"/>
      <c r="AD83" s="330"/>
      <c r="AE83" s="330"/>
      <c r="AF83" s="330"/>
      <c r="AG83" s="330"/>
      <c r="AH83" s="330"/>
      <c r="AI83" s="330"/>
      <c r="AJ83" s="330"/>
      <c r="AK83" s="330"/>
      <c r="AL83" s="330"/>
      <c r="AM83" s="223"/>
      <c r="AN83" s="223"/>
      <c r="AO83" s="223"/>
      <c r="AP83" s="223"/>
      <c r="AQ83" s="223"/>
      <c r="AR83" s="223"/>
      <c r="AS83" s="223"/>
      <c r="AT83" s="223"/>
      <c r="AU83" s="223"/>
      <c r="AV83" s="410">
        <v>8</v>
      </c>
      <c r="AW83" s="410"/>
      <c r="AX83" s="192" t="s">
        <v>1841</v>
      </c>
      <c r="AY83" s="193"/>
      <c r="AZ83" s="194"/>
      <c r="BA83" s="195"/>
      <c r="BB83" s="196">
        <f t="shared" si="1"/>
        <v>8</v>
      </c>
      <c r="BC83" s="197"/>
    </row>
    <row r="84" spans="1:55" s="32" customFormat="1" ht="16.5" customHeight="1">
      <c r="A84" s="41">
        <v>11</v>
      </c>
      <c r="B84" s="187">
        <v>5071</v>
      </c>
      <c r="C84" s="324" t="s">
        <v>101</v>
      </c>
      <c r="D84" s="368"/>
      <c r="E84" s="369"/>
      <c r="F84" s="370"/>
      <c r="G84" s="189" t="s">
        <v>1834</v>
      </c>
      <c r="H84" s="329"/>
      <c r="I84" s="329"/>
      <c r="J84" s="329"/>
      <c r="K84" s="329"/>
      <c r="L84" s="329"/>
      <c r="M84" s="329"/>
      <c r="N84" s="329"/>
      <c r="O84" s="329"/>
      <c r="P84" s="223"/>
      <c r="Q84" s="223"/>
      <c r="R84" s="223"/>
      <c r="S84" s="223"/>
      <c r="T84" s="223"/>
      <c r="U84" s="223"/>
      <c r="V84" s="223"/>
      <c r="W84" s="223"/>
      <c r="X84" s="223"/>
      <c r="Y84" s="190"/>
      <c r="Z84" s="307"/>
      <c r="AA84" s="330"/>
      <c r="AB84" s="330"/>
      <c r="AC84" s="330"/>
      <c r="AD84" s="330"/>
      <c r="AE84" s="330"/>
      <c r="AF84" s="330"/>
      <c r="AG84" s="330"/>
      <c r="AH84" s="330"/>
      <c r="AI84" s="330"/>
      <c r="AJ84" s="330"/>
      <c r="AK84" s="330"/>
      <c r="AL84" s="330"/>
      <c r="AM84" s="223"/>
      <c r="AN84" s="223"/>
      <c r="AO84" s="223"/>
      <c r="AP84" s="223"/>
      <c r="AQ84" s="223"/>
      <c r="AR84" s="223"/>
      <c r="AS84" s="223"/>
      <c r="AT84" s="223"/>
      <c r="AU84" s="223"/>
      <c r="AV84" s="410">
        <v>8</v>
      </c>
      <c r="AW84" s="410"/>
      <c r="AX84" s="192" t="s">
        <v>1841</v>
      </c>
      <c r="AY84" s="193"/>
      <c r="AZ84" s="194"/>
      <c r="BA84" s="195"/>
      <c r="BB84" s="196">
        <f t="shared" si="1"/>
        <v>8</v>
      </c>
      <c r="BC84" s="197"/>
    </row>
    <row r="85" spans="1:55" s="32" customFormat="1" ht="16.5" customHeight="1">
      <c r="A85" s="41">
        <v>11</v>
      </c>
      <c r="B85" s="187">
        <v>5072</v>
      </c>
      <c r="C85" s="324" t="s">
        <v>1034</v>
      </c>
      <c r="D85" s="371"/>
      <c r="E85" s="352"/>
      <c r="F85" s="353"/>
      <c r="G85" s="189" t="s">
        <v>1837</v>
      </c>
      <c r="H85" s="329"/>
      <c r="I85" s="329"/>
      <c r="J85" s="329"/>
      <c r="K85" s="329"/>
      <c r="L85" s="329"/>
      <c r="M85" s="329"/>
      <c r="N85" s="329"/>
      <c r="O85" s="329"/>
      <c r="P85" s="223"/>
      <c r="Q85" s="223"/>
      <c r="R85" s="223"/>
      <c r="S85" s="223"/>
      <c r="T85" s="223"/>
      <c r="U85" s="223"/>
      <c r="V85" s="223"/>
      <c r="W85" s="223"/>
      <c r="X85" s="223"/>
      <c r="Y85" s="190"/>
      <c r="Z85" s="190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223"/>
      <c r="AN85" s="223"/>
      <c r="AO85" s="223"/>
      <c r="AP85" s="223"/>
      <c r="AQ85" s="223"/>
      <c r="AR85" s="223"/>
      <c r="AS85" s="223"/>
      <c r="AT85" s="223"/>
      <c r="AU85" s="223"/>
      <c r="AV85" s="375">
        <v>8</v>
      </c>
      <c r="AW85" s="375"/>
      <c r="AX85" s="192" t="s">
        <v>1841</v>
      </c>
      <c r="AY85" s="192"/>
      <c r="AZ85" s="190"/>
      <c r="BA85" s="224"/>
      <c r="BB85" s="196">
        <f t="shared" si="1"/>
        <v>8</v>
      </c>
      <c r="BC85" s="236"/>
    </row>
    <row r="86" spans="1:11" ht="16.5" customHeight="1">
      <c r="A86" s="18"/>
      <c r="K86" s="11"/>
    </row>
    <row r="87" spans="1:13" ht="16.5" customHeight="1">
      <c r="A87" s="18"/>
      <c r="I87" s="82"/>
      <c r="J87" s="82"/>
      <c r="K87" s="55"/>
      <c r="L87" s="82"/>
      <c r="M87" s="82"/>
    </row>
    <row r="88" spans="1:55" s="32" customFormat="1" ht="16.5" customHeight="1">
      <c r="A88" s="83"/>
      <c r="B88" s="83"/>
      <c r="C88" s="55"/>
      <c r="D88" s="55"/>
      <c r="E88" s="55"/>
      <c r="F88" s="84"/>
      <c r="G88" s="84"/>
      <c r="H88" s="55"/>
      <c r="I88" s="55"/>
      <c r="J88" s="55"/>
      <c r="K88" s="31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55"/>
      <c r="BA88" s="55"/>
      <c r="BB88" s="86"/>
      <c r="BC88" s="31"/>
    </row>
    <row r="89" spans="1:55" s="32" customFormat="1" ht="16.5" customHeight="1">
      <c r="A89" s="83"/>
      <c r="B89" s="83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55"/>
      <c r="BA89" s="55"/>
      <c r="BB89" s="86"/>
      <c r="BC89" s="31"/>
    </row>
    <row r="90" spans="1:55" s="32" customFormat="1" ht="16.5" customHeight="1">
      <c r="A90" s="83"/>
      <c r="B90" s="83"/>
      <c r="C90" s="55"/>
      <c r="D90" s="55"/>
      <c r="E90" s="55"/>
      <c r="F90" s="55"/>
      <c r="G90" s="55"/>
      <c r="H90" s="55"/>
      <c r="I90" s="55"/>
      <c r="J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55"/>
      <c r="BA90" s="55"/>
      <c r="BB90" s="86"/>
      <c r="BC90" s="31"/>
    </row>
    <row r="91" spans="1:55" s="32" customFormat="1" ht="16.5" customHeight="1">
      <c r="A91" s="83"/>
      <c r="B91" s="83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87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31"/>
      <c r="BA91" s="55"/>
      <c r="BB91" s="86"/>
      <c r="BC91" s="31"/>
    </row>
    <row r="92" spans="1:55" s="32" customFormat="1" ht="16.5" customHeight="1">
      <c r="A92" s="83"/>
      <c r="B92" s="83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85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90"/>
      <c r="AZ92" s="91"/>
      <c r="BA92" s="55"/>
      <c r="BB92" s="86"/>
      <c r="BC92" s="31"/>
    </row>
    <row r="93" spans="1:55" s="32" customFormat="1" ht="16.5" customHeight="1">
      <c r="A93" s="83"/>
      <c r="B93" s="83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56"/>
      <c r="AZ93" s="91"/>
      <c r="BA93" s="55"/>
      <c r="BB93" s="86"/>
      <c r="BC93" s="31"/>
    </row>
    <row r="94" spans="1:55" s="32" customFormat="1" ht="16.5" customHeight="1">
      <c r="A94" s="83"/>
      <c r="B94" s="83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56"/>
      <c r="AZ94" s="91"/>
      <c r="BA94" s="55"/>
      <c r="BB94" s="86"/>
      <c r="BC94" s="31"/>
    </row>
  </sheetData>
  <sheetProtection password="CB5D" sheet="1" objects="1" scenarios="1"/>
  <mergeCells count="84">
    <mergeCell ref="D57:F62"/>
    <mergeCell ref="D63:F85"/>
    <mergeCell ref="AV58:AW58"/>
    <mergeCell ref="AV62:AW62"/>
    <mergeCell ref="AV59:AW59"/>
    <mergeCell ref="AV60:AW60"/>
    <mergeCell ref="AV61:AW61"/>
    <mergeCell ref="AV64:AW64"/>
    <mergeCell ref="AV65:AW65"/>
    <mergeCell ref="AV66:AW66"/>
    <mergeCell ref="D7:F56"/>
    <mergeCell ref="Q48:R48"/>
    <mergeCell ref="Q50:R50"/>
    <mergeCell ref="AZ50:BA50"/>
    <mergeCell ref="Q52:R52"/>
    <mergeCell ref="AZ52:BA52"/>
    <mergeCell ref="Q54:R54"/>
    <mergeCell ref="Q18:R18"/>
    <mergeCell ref="AZ54:BA54"/>
    <mergeCell ref="Q56:R56"/>
    <mergeCell ref="AZ56:BA56"/>
    <mergeCell ref="AZ34:BA34"/>
    <mergeCell ref="AZ24:BA24"/>
    <mergeCell ref="AZ26:BA26"/>
    <mergeCell ref="AZ22:BA22"/>
    <mergeCell ref="AZ48:BA48"/>
    <mergeCell ref="AZ40:BA40"/>
    <mergeCell ref="Q38:R38"/>
    <mergeCell ref="AZ38:BA38"/>
    <mergeCell ref="AZ28:BA28"/>
    <mergeCell ref="AZ30:BA30"/>
    <mergeCell ref="Q32:R32"/>
    <mergeCell ref="Q22:R22"/>
    <mergeCell ref="Q10:R10"/>
    <mergeCell ref="Q36:R36"/>
    <mergeCell ref="Q28:R28"/>
    <mergeCell ref="Q30:R30"/>
    <mergeCell ref="Q24:R24"/>
    <mergeCell ref="Q26:R26"/>
    <mergeCell ref="Q34:R34"/>
    <mergeCell ref="Q12:R12"/>
    <mergeCell ref="Q14:R14"/>
    <mergeCell ref="Q16:R16"/>
    <mergeCell ref="Q8:R8"/>
    <mergeCell ref="AZ32:BA32"/>
    <mergeCell ref="AZ8:BA8"/>
    <mergeCell ref="Q20:R20"/>
    <mergeCell ref="AZ20:BA20"/>
    <mergeCell ref="AZ10:BA10"/>
    <mergeCell ref="AZ14:BA14"/>
    <mergeCell ref="AZ12:BA12"/>
    <mergeCell ref="AZ16:BA16"/>
    <mergeCell ref="AZ18:BA18"/>
    <mergeCell ref="G7:J8"/>
    <mergeCell ref="G15:J17"/>
    <mergeCell ref="Q46:R46"/>
    <mergeCell ref="AZ46:BA46"/>
    <mergeCell ref="AZ36:BA36"/>
    <mergeCell ref="Q44:R44"/>
    <mergeCell ref="AZ44:BA44"/>
    <mergeCell ref="Q40:R40"/>
    <mergeCell ref="Q42:R42"/>
    <mergeCell ref="AZ42:BA42"/>
    <mergeCell ref="AV73:AW73"/>
    <mergeCell ref="AV74:AW74"/>
    <mergeCell ref="AV67:AW67"/>
    <mergeCell ref="AV68:AW68"/>
    <mergeCell ref="AV69:AW69"/>
    <mergeCell ref="AV70:AW70"/>
    <mergeCell ref="AV85:AW85"/>
    <mergeCell ref="AV79:AW79"/>
    <mergeCell ref="AV80:AW80"/>
    <mergeCell ref="AV81:AW81"/>
    <mergeCell ref="AV82:AW82"/>
    <mergeCell ref="AV57:AW57"/>
    <mergeCell ref="AV63:AW63"/>
    <mergeCell ref="AV83:AW83"/>
    <mergeCell ref="AV84:AW84"/>
    <mergeCell ref="AV75:AW75"/>
    <mergeCell ref="AV76:AW76"/>
    <mergeCell ref="AV77:AW77"/>
    <mergeCell ref="AV78:AW78"/>
    <mergeCell ref="AV71:AW71"/>
    <mergeCell ref="AV72:AW72"/>
  </mergeCells>
  <printOptions horizontalCentered="1"/>
  <pageMargins left="0.7874015748031497" right="0.3937007874015748" top="0.5905511811023623" bottom="0.5905511811023623" header="0.3937007874015748" footer="0.31496062992125984"/>
  <pageSetup firstPageNumber="1" useFirstPageNumber="1" horizontalDpi="600" verticalDpi="600" orientation="portrait" paperSize="9" scale="50" r:id="rId1"/>
  <headerFooter alignWithMargins="0">
    <oddHeader>&amp;R&amp;9知的障害児</oddHeader>
    <oddFooter>&amp;C&amp;14&amp;P</oddFooter>
  </headerFooter>
  <rowBreaks count="1" manualBreakCount="1">
    <brk id="87" max="4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9"/>
  </sheetPr>
  <dimension ref="A1:BE19"/>
  <sheetViews>
    <sheetView zoomScaleSheetLayoutView="75" workbookViewId="0" topLeftCell="A1">
      <selection activeCell="S43" sqref="S43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2.125" style="19" bestFit="1" customWidth="1"/>
    <col min="4" max="7" width="2.375" style="11" customWidth="1"/>
    <col min="8" max="16" width="2.375" style="19" customWidth="1"/>
    <col min="17" max="20" width="2.375" style="11" customWidth="1"/>
    <col min="21" max="52" width="2.375" style="20" customWidth="1"/>
    <col min="53" max="54" width="2.375" style="11" customWidth="1"/>
    <col min="55" max="56" width="8.625" style="11" customWidth="1"/>
    <col min="57" max="57" width="2.75390625" style="11" customWidth="1"/>
    <col min="58" max="16384" width="9.00390625" style="11" customWidth="1"/>
  </cols>
  <sheetData>
    <row r="1" ht="16.5" customHeight="1">
      <c r="A1" s="18"/>
    </row>
    <row r="2" ht="16.5" customHeight="1">
      <c r="A2" s="18" t="s">
        <v>1525</v>
      </c>
    </row>
    <row r="3" ht="16.5" customHeight="1">
      <c r="A3" s="18"/>
    </row>
    <row r="4" spans="1:2" ht="16.5" customHeight="1">
      <c r="A4" s="18"/>
      <c r="B4" s="21"/>
    </row>
    <row r="5" spans="1:57" s="32" customFormat="1" ht="16.5" customHeight="1">
      <c r="A5" s="22" t="s">
        <v>1255</v>
      </c>
      <c r="B5" s="23"/>
      <c r="C5" s="24" t="s">
        <v>1453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6"/>
      <c r="R5" s="26"/>
      <c r="S5" s="26"/>
      <c r="T5" s="28"/>
      <c r="U5" s="26"/>
      <c r="V5" s="26"/>
      <c r="W5" s="26"/>
      <c r="X5" s="26"/>
      <c r="Y5" s="26"/>
      <c r="Z5" s="26"/>
      <c r="AA5" s="26"/>
      <c r="AB5" s="26"/>
      <c r="AC5" s="92" t="s">
        <v>1252</v>
      </c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6"/>
      <c r="BB5" s="26"/>
      <c r="BC5" s="30" t="s">
        <v>1454</v>
      </c>
      <c r="BD5" s="30" t="s">
        <v>1455</v>
      </c>
      <c r="BE5" s="31"/>
    </row>
    <row r="6" spans="1:57" s="32" customFormat="1" ht="16.5" customHeight="1">
      <c r="A6" s="33" t="s">
        <v>1456</v>
      </c>
      <c r="B6" s="34" t="s">
        <v>1457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7"/>
      <c r="R6" s="37"/>
      <c r="S6" s="37"/>
      <c r="T6" s="37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7"/>
      <c r="AX6" s="37"/>
      <c r="AY6" s="37"/>
      <c r="AZ6" s="39"/>
      <c r="BA6" s="37"/>
      <c r="BB6" s="37"/>
      <c r="BC6" s="40" t="s">
        <v>1458</v>
      </c>
      <c r="BD6" s="40" t="s">
        <v>1459</v>
      </c>
      <c r="BE6" s="31"/>
    </row>
    <row r="7" spans="1:56" s="32" customFormat="1" ht="16.5" customHeight="1">
      <c r="A7" s="41">
        <v>52</v>
      </c>
      <c r="B7" s="42">
        <v>1111</v>
      </c>
      <c r="C7" s="43" t="s">
        <v>1526</v>
      </c>
      <c r="D7" s="129" t="s">
        <v>1527</v>
      </c>
      <c r="E7" s="130"/>
      <c r="F7" s="130"/>
      <c r="G7" s="27"/>
      <c r="H7" s="27"/>
      <c r="I7" s="27"/>
      <c r="J7" s="27"/>
      <c r="K7" s="26"/>
      <c r="L7" s="27"/>
      <c r="M7" s="27"/>
      <c r="N7" s="27"/>
      <c r="O7" s="26"/>
      <c r="P7" s="26"/>
      <c r="Q7" s="26"/>
      <c r="R7" s="77"/>
      <c r="S7" s="73"/>
      <c r="T7" s="48"/>
      <c r="U7" s="48"/>
      <c r="V7" s="48"/>
      <c r="W7" s="48"/>
      <c r="X7" s="48"/>
      <c r="Y7" s="77"/>
      <c r="Z7" s="77"/>
      <c r="AA7" s="77"/>
      <c r="AB7" s="77"/>
      <c r="AC7" s="77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388">
        <v>874</v>
      </c>
      <c r="AX7" s="388"/>
      <c r="AY7" s="55" t="s">
        <v>1465</v>
      </c>
      <c r="BB7" s="55"/>
      <c r="BC7" s="50">
        <f>ROUND(AW7,0)</f>
        <v>874</v>
      </c>
      <c r="BD7" s="133" t="s">
        <v>1463</v>
      </c>
    </row>
    <row r="8" spans="1:56" s="32" customFormat="1" ht="16.5" customHeight="1">
      <c r="A8" s="201">
        <v>52</v>
      </c>
      <c r="B8" s="201">
        <v>5490</v>
      </c>
      <c r="C8" s="169" t="s">
        <v>737</v>
      </c>
      <c r="D8" s="247" t="s">
        <v>1079</v>
      </c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4" t="s">
        <v>45</v>
      </c>
      <c r="Q8" s="163"/>
      <c r="R8" s="163"/>
      <c r="S8" s="163"/>
      <c r="T8" s="163"/>
      <c r="U8" s="163"/>
      <c r="V8" s="162"/>
      <c r="W8" s="162"/>
      <c r="X8" s="162"/>
      <c r="Y8" s="166"/>
      <c r="Z8" s="222"/>
      <c r="AA8" s="222"/>
      <c r="AB8" s="222"/>
      <c r="AC8" s="166"/>
      <c r="AD8" s="162"/>
      <c r="AE8" s="162"/>
      <c r="AF8" s="162"/>
      <c r="AG8" s="162"/>
      <c r="AH8" s="162"/>
      <c r="AI8" s="162"/>
      <c r="AJ8" s="162"/>
      <c r="AK8" s="162"/>
      <c r="AL8" s="162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354">
        <v>7</v>
      </c>
      <c r="AX8" s="354"/>
      <c r="AY8" s="532" t="s">
        <v>1841</v>
      </c>
      <c r="AZ8" s="532"/>
      <c r="BA8" s="532"/>
      <c r="BB8" s="533"/>
      <c r="BC8" s="182">
        <f>ROUND(AW8,0)</f>
        <v>7</v>
      </c>
      <c r="BD8" s="183"/>
    </row>
    <row r="9" spans="1:56" s="32" customFormat="1" ht="16.5" customHeight="1">
      <c r="A9" s="201">
        <v>52</v>
      </c>
      <c r="B9" s="201">
        <v>5491</v>
      </c>
      <c r="C9" s="169" t="s">
        <v>738</v>
      </c>
      <c r="D9" s="203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204" t="s">
        <v>1075</v>
      </c>
      <c r="Q9" s="163"/>
      <c r="R9" s="163"/>
      <c r="S9" s="163"/>
      <c r="T9" s="163"/>
      <c r="U9" s="163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354">
        <v>4</v>
      </c>
      <c r="AX9" s="354"/>
      <c r="AY9" s="532" t="s">
        <v>1841</v>
      </c>
      <c r="AZ9" s="532"/>
      <c r="BA9" s="532"/>
      <c r="BB9" s="533"/>
      <c r="BC9" s="182">
        <f>ROUND(AW9,0)</f>
        <v>4</v>
      </c>
      <c r="BD9" s="206"/>
    </row>
    <row r="10" spans="1:56" s="32" customFormat="1" ht="16.5" customHeight="1">
      <c r="A10" s="201">
        <v>52</v>
      </c>
      <c r="B10" s="201">
        <v>5480</v>
      </c>
      <c r="C10" s="169" t="s">
        <v>135</v>
      </c>
      <c r="D10" s="204" t="s">
        <v>137</v>
      </c>
      <c r="E10" s="205"/>
      <c r="F10" s="205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354">
        <v>500</v>
      </c>
      <c r="AX10" s="354"/>
      <c r="AY10" s="532" t="s">
        <v>1841</v>
      </c>
      <c r="AZ10" s="532"/>
      <c r="BA10" s="532"/>
      <c r="BB10" s="533"/>
      <c r="BC10" s="182">
        <f>ROUND(AW10,0)</f>
        <v>500</v>
      </c>
      <c r="BD10" s="227" t="s">
        <v>442</v>
      </c>
    </row>
    <row r="11" spans="1:56" s="32" customFormat="1" ht="16.5" customHeight="1">
      <c r="A11" s="83"/>
      <c r="B11" s="83"/>
      <c r="C11" s="55" t="s">
        <v>541</v>
      </c>
      <c r="D11" s="121"/>
      <c r="E11" s="95"/>
      <c r="F11" s="9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56"/>
      <c r="AZ11" s="56"/>
      <c r="BA11" s="55"/>
      <c r="BB11" s="55"/>
      <c r="BC11" s="86"/>
      <c r="BD11" s="95"/>
    </row>
    <row r="12" spans="1:56" s="32" customFormat="1" ht="16.5" customHeight="1">
      <c r="A12" s="83"/>
      <c r="B12" s="83"/>
      <c r="C12" s="55"/>
      <c r="D12" s="121"/>
      <c r="E12" s="95"/>
      <c r="F12" s="9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56"/>
      <c r="AZ12" s="56"/>
      <c r="BA12" s="55"/>
      <c r="BB12" s="55"/>
      <c r="BC12" s="86"/>
      <c r="BD12" s="95"/>
    </row>
    <row r="13" spans="1:56" s="32" customFormat="1" ht="16.5" customHeight="1">
      <c r="A13" s="83"/>
      <c r="B13" s="83"/>
      <c r="C13" s="55"/>
      <c r="D13" s="121"/>
      <c r="E13" s="95"/>
      <c r="F13" s="9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56"/>
      <c r="AZ13" s="56"/>
      <c r="BA13" s="55"/>
      <c r="BB13" s="55"/>
      <c r="BC13" s="86"/>
      <c r="BD13" s="95"/>
    </row>
    <row r="14" spans="1:56" s="32" customFormat="1" ht="16.5" customHeight="1">
      <c r="A14" s="83"/>
      <c r="B14" s="83"/>
      <c r="C14" s="55"/>
      <c r="D14" s="121"/>
      <c r="E14" s="95"/>
      <c r="F14" s="9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31"/>
      <c r="AN14" s="31"/>
      <c r="AO14" s="31"/>
      <c r="AP14" s="31"/>
      <c r="AQ14" s="31"/>
      <c r="AR14" s="31"/>
      <c r="AS14" s="31"/>
      <c r="AZ14" s="56"/>
      <c r="BA14" s="55"/>
      <c r="BB14" s="55"/>
      <c r="BC14" s="86"/>
      <c r="BD14" s="95"/>
    </row>
    <row r="15" spans="1:56" s="32" customFormat="1" ht="16.5" customHeight="1">
      <c r="A15" s="83"/>
      <c r="B15" s="83"/>
      <c r="C15" s="55"/>
      <c r="D15" s="55"/>
      <c r="E15" s="55"/>
      <c r="F15" s="55"/>
      <c r="G15" s="55"/>
      <c r="H15" s="55"/>
      <c r="I15" s="55"/>
      <c r="J15" s="55"/>
      <c r="L15" s="55"/>
      <c r="M15" s="55"/>
      <c r="N15" s="55"/>
      <c r="O15" s="55"/>
      <c r="P15" s="55"/>
      <c r="Q15" s="55"/>
      <c r="R15" s="55"/>
      <c r="S15" s="55"/>
      <c r="T15" s="5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Z15" s="85"/>
      <c r="BA15" s="55"/>
      <c r="BB15" s="55"/>
      <c r="BC15" s="86"/>
      <c r="BD15" s="31"/>
    </row>
    <row r="16" spans="1:56" s="32" customFormat="1" ht="16.5" customHeight="1">
      <c r="A16" s="83"/>
      <c r="B16" s="83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87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31"/>
      <c r="BB16" s="55"/>
      <c r="BC16" s="86"/>
      <c r="BD16" s="31"/>
    </row>
    <row r="17" spans="1:56" s="32" customFormat="1" ht="16.5" customHeight="1">
      <c r="A17" s="83"/>
      <c r="B17" s="83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85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90"/>
      <c r="BA17" s="91"/>
      <c r="BB17" s="55"/>
      <c r="BC17" s="86"/>
      <c r="BD17" s="31"/>
    </row>
    <row r="18" spans="1:56" s="32" customFormat="1" ht="16.5" customHeight="1">
      <c r="A18" s="83"/>
      <c r="B18" s="83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56"/>
      <c r="BA18" s="91"/>
      <c r="BB18" s="55"/>
      <c r="BC18" s="86"/>
      <c r="BD18" s="31"/>
    </row>
    <row r="19" spans="1:56" s="32" customFormat="1" ht="16.5" customHeight="1">
      <c r="A19" s="83"/>
      <c r="B19" s="83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56"/>
      <c r="BA19" s="91"/>
      <c r="BB19" s="55"/>
      <c r="BC19" s="86"/>
      <c r="BD19" s="31"/>
    </row>
  </sheetData>
  <sheetProtection password="CB5D" sheet="1" objects="1" scenarios="1"/>
  <mergeCells count="7">
    <mergeCell ref="AW7:AX7"/>
    <mergeCell ref="AW10:AX10"/>
    <mergeCell ref="AW8:AX8"/>
    <mergeCell ref="AY10:BB10"/>
    <mergeCell ref="AY8:BB8"/>
    <mergeCell ref="AW9:AX9"/>
    <mergeCell ref="AY9:BB9"/>
  </mergeCells>
  <printOptions horizontalCentered="1"/>
  <pageMargins left="0.5905511811023623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&amp;R&amp;9医療機関
（重心障害児）</oddHeader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3:BA77"/>
  <sheetViews>
    <sheetView view="pageBreakPreview" zoomScaleNormal="85" zoomScaleSheetLayoutView="100" workbookViewId="0" topLeftCell="A37">
      <selection activeCell="S43" sqref="S43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24" width="2.375" style="19" customWidth="1"/>
    <col min="25" max="27" width="2.375" style="11" customWidth="1"/>
    <col min="28" max="48" width="2.375" style="20" customWidth="1"/>
    <col min="49" max="50" width="2.375" style="11" customWidth="1"/>
    <col min="51" max="52" width="8.625" style="11" customWidth="1"/>
    <col min="53" max="53" width="2.75390625" style="11" customWidth="1"/>
    <col min="54" max="16384" width="9.00390625" style="11" customWidth="1"/>
  </cols>
  <sheetData>
    <row r="3" ht="16.5" customHeight="1">
      <c r="A3" s="18"/>
    </row>
    <row r="4" spans="1:2" ht="16.5" customHeight="1">
      <c r="A4" s="18"/>
      <c r="B4" s="21"/>
    </row>
    <row r="5" spans="1:53" s="32" customFormat="1" ht="16.5" customHeight="1">
      <c r="A5" s="22" t="s">
        <v>420</v>
      </c>
      <c r="B5" s="23"/>
      <c r="C5" s="24" t="s">
        <v>1453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6"/>
      <c r="X5" s="92" t="s">
        <v>1252</v>
      </c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30" t="s">
        <v>1454</v>
      </c>
      <c r="AZ5" s="30" t="s">
        <v>1455</v>
      </c>
      <c r="BA5" s="31"/>
    </row>
    <row r="6" spans="1:53" s="32" customFormat="1" ht="16.5" customHeight="1">
      <c r="A6" s="33" t="s">
        <v>1456</v>
      </c>
      <c r="B6" s="34" t="s">
        <v>1457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40" t="s">
        <v>1458</v>
      </c>
      <c r="AZ6" s="40" t="s">
        <v>1459</v>
      </c>
      <c r="BA6" s="31"/>
    </row>
    <row r="7" spans="1:52" s="32" customFormat="1" ht="16.5" customHeight="1">
      <c r="A7" s="41">
        <v>11</v>
      </c>
      <c r="B7" s="93">
        <v>5100</v>
      </c>
      <c r="C7" s="70" t="s">
        <v>103</v>
      </c>
      <c r="D7" s="94" t="s">
        <v>104</v>
      </c>
      <c r="E7" s="95"/>
      <c r="F7" s="95"/>
      <c r="G7" s="55"/>
      <c r="H7" s="55"/>
      <c r="I7" s="55"/>
      <c r="J7" s="55"/>
      <c r="K7" s="55"/>
      <c r="L7" s="55"/>
      <c r="M7" s="55"/>
      <c r="N7" s="55"/>
      <c r="O7" s="61"/>
      <c r="P7" s="38" t="s">
        <v>105</v>
      </c>
      <c r="Q7" s="38"/>
      <c r="R7" s="38"/>
      <c r="S7" s="38"/>
      <c r="T7" s="38"/>
      <c r="U7" s="38"/>
      <c r="V7" s="38"/>
      <c r="W7" s="38"/>
      <c r="X7" s="38"/>
      <c r="Y7" s="38"/>
      <c r="Z7" s="38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385">
        <v>165</v>
      </c>
      <c r="AT7" s="385"/>
      <c r="AU7" s="75" t="s">
        <v>1841</v>
      </c>
      <c r="AV7" s="75"/>
      <c r="AW7" s="38"/>
      <c r="AX7" s="35"/>
      <c r="AY7" s="96">
        <f>ROUND(AS7,0)</f>
        <v>165</v>
      </c>
      <c r="AZ7" s="51" t="s">
        <v>1463</v>
      </c>
    </row>
    <row r="8" spans="1:52" s="32" customFormat="1" ht="16.5" customHeight="1">
      <c r="A8" s="41">
        <v>11</v>
      </c>
      <c r="B8" s="93">
        <v>5101</v>
      </c>
      <c r="C8" s="43" t="s">
        <v>106</v>
      </c>
      <c r="D8" s="97"/>
      <c r="E8" s="99"/>
      <c r="F8" s="99"/>
      <c r="G8" s="38"/>
      <c r="H8" s="38"/>
      <c r="I8" s="38"/>
      <c r="J8" s="38"/>
      <c r="K8" s="38"/>
      <c r="L8" s="38"/>
      <c r="M8" s="38"/>
      <c r="N8" s="38"/>
      <c r="O8" s="35"/>
      <c r="P8" s="73" t="s">
        <v>1418</v>
      </c>
      <c r="Q8" s="73"/>
      <c r="R8" s="73"/>
      <c r="S8" s="73"/>
      <c r="T8" s="73"/>
      <c r="U8" s="73"/>
      <c r="V8" s="73"/>
      <c r="W8" s="73"/>
      <c r="X8" s="73"/>
      <c r="Y8" s="73"/>
      <c r="Z8" s="73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385">
        <v>198</v>
      </c>
      <c r="AT8" s="385"/>
      <c r="AU8" s="78" t="s">
        <v>1841</v>
      </c>
      <c r="AV8" s="75"/>
      <c r="AW8" s="38"/>
      <c r="AX8" s="35"/>
      <c r="AY8" s="76">
        <f>ROUND(AS8,0)</f>
        <v>198</v>
      </c>
      <c r="AZ8" s="51"/>
    </row>
    <row r="9" spans="1:52" s="32" customFormat="1" ht="16.5" customHeight="1">
      <c r="A9" s="41">
        <v>11</v>
      </c>
      <c r="B9" s="42">
        <v>5110</v>
      </c>
      <c r="C9" s="43" t="s">
        <v>1419</v>
      </c>
      <c r="D9" s="100" t="s">
        <v>748</v>
      </c>
      <c r="E9" s="101"/>
      <c r="F9" s="101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385">
        <v>111</v>
      </c>
      <c r="AT9" s="385"/>
      <c r="AU9" s="78" t="s">
        <v>1841</v>
      </c>
      <c r="AV9" s="75"/>
      <c r="AW9" s="38"/>
      <c r="AX9" s="35"/>
      <c r="AY9" s="76">
        <f>ROUND(AS9,0)</f>
        <v>111</v>
      </c>
      <c r="AZ9" s="51"/>
    </row>
    <row r="10" spans="1:52" s="32" customFormat="1" ht="16.5" customHeight="1">
      <c r="A10" s="41">
        <v>11</v>
      </c>
      <c r="B10" s="42">
        <v>5120</v>
      </c>
      <c r="C10" s="43" t="s">
        <v>739</v>
      </c>
      <c r="D10" s="104" t="s">
        <v>749</v>
      </c>
      <c r="E10" s="105"/>
      <c r="F10" s="105"/>
      <c r="G10" s="27"/>
      <c r="H10" s="27"/>
      <c r="I10" s="27"/>
      <c r="J10" s="27"/>
      <c r="K10" s="27"/>
      <c r="L10" s="27"/>
      <c r="M10" s="27"/>
      <c r="N10" s="27"/>
      <c r="O10" s="46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385">
        <v>781</v>
      </c>
      <c r="AT10" s="385"/>
      <c r="AU10" s="78" t="s">
        <v>1841</v>
      </c>
      <c r="AV10" s="75"/>
      <c r="AW10" s="38"/>
      <c r="AX10" s="35"/>
      <c r="AY10" s="76">
        <f>ROUND(AS10,0)</f>
        <v>781</v>
      </c>
      <c r="AZ10" s="51"/>
    </row>
    <row r="11" spans="1:52" s="32" customFormat="1" ht="16.5" customHeight="1">
      <c r="A11" s="201">
        <v>11</v>
      </c>
      <c r="B11" s="202">
        <v>5121</v>
      </c>
      <c r="C11" s="169" t="s">
        <v>740</v>
      </c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37" t="s">
        <v>741</v>
      </c>
      <c r="Q11" s="305"/>
      <c r="R11" s="305"/>
      <c r="S11" s="207"/>
      <c r="T11" s="207"/>
      <c r="U11" s="207"/>
      <c r="V11" s="207"/>
      <c r="W11" s="207"/>
      <c r="X11" s="207"/>
      <c r="Y11" s="207"/>
      <c r="Z11" s="207"/>
      <c r="AA11" s="207"/>
      <c r="AB11" s="163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354">
        <v>700</v>
      </c>
      <c r="AT11" s="354"/>
      <c r="AU11" s="184" t="s">
        <v>1841</v>
      </c>
      <c r="AV11" s="177"/>
      <c r="AW11" s="165"/>
      <c r="AX11" s="185"/>
      <c r="AY11" s="182">
        <f>ROUND(AS11,0)</f>
        <v>700</v>
      </c>
      <c r="AZ11" s="183"/>
    </row>
    <row r="12" spans="1:52" s="275" customFormat="1" ht="16.5" customHeight="1">
      <c r="A12" s="201">
        <v>11</v>
      </c>
      <c r="B12" s="202">
        <v>5400</v>
      </c>
      <c r="C12" s="169" t="s">
        <v>312</v>
      </c>
      <c r="D12" s="355" t="s">
        <v>421</v>
      </c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7"/>
      <c r="P12" s="290" t="s">
        <v>1195</v>
      </c>
      <c r="Q12" s="291"/>
      <c r="R12" s="291"/>
      <c r="S12" s="291"/>
      <c r="T12" s="291"/>
      <c r="U12" s="291"/>
      <c r="V12" s="291"/>
      <c r="W12" s="291"/>
      <c r="X12" s="291"/>
      <c r="Y12" s="292"/>
      <c r="Z12" s="290" t="s">
        <v>1462</v>
      </c>
      <c r="AA12" s="293"/>
      <c r="AB12" s="293"/>
      <c r="AC12" s="293"/>
      <c r="AD12" s="293"/>
      <c r="AE12" s="293"/>
      <c r="AF12" s="299"/>
      <c r="AG12" s="294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4"/>
      <c r="AS12" s="354">
        <v>102</v>
      </c>
      <c r="AT12" s="354"/>
      <c r="AU12" s="184" t="s">
        <v>1841</v>
      </c>
      <c r="AV12" s="184"/>
      <c r="AW12" s="163"/>
      <c r="AX12" s="221"/>
      <c r="AY12" s="182">
        <f aca="true" t="shared" si="0" ref="AY12:AY32">ROUND(AS12,0)</f>
        <v>102</v>
      </c>
      <c r="AZ12" s="183"/>
    </row>
    <row r="13" spans="1:52" s="275" customFormat="1" ht="16.5" customHeight="1">
      <c r="A13" s="201">
        <v>11</v>
      </c>
      <c r="B13" s="202">
        <v>5401</v>
      </c>
      <c r="C13" s="169" t="s">
        <v>313</v>
      </c>
      <c r="D13" s="358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60"/>
      <c r="P13" s="203" t="s">
        <v>1468</v>
      </c>
      <c r="Q13" s="267"/>
      <c r="R13" s="267"/>
      <c r="S13" s="267"/>
      <c r="T13" s="267"/>
      <c r="U13" s="267"/>
      <c r="V13" s="267"/>
      <c r="W13" s="267"/>
      <c r="X13" s="267"/>
      <c r="Y13" s="168"/>
      <c r="Z13" s="168"/>
      <c r="AA13" s="168"/>
      <c r="AB13" s="284"/>
      <c r="AC13" s="164"/>
      <c r="AD13" s="164"/>
      <c r="AE13" s="164"/>
      <c r="AF13" s="164"/>
      <c r="AG13" s="164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4"/>
      <c r="AS13" s="409">
        <v>102</v>
      </c>
      <c r="AT13" s="409"/>
      <c r="AU13" s="184" t="s">
        <v>1841</v>
      </c>
      <c r="AV13" s="177"/>
      <c r="AW13" s="165"/>
      <c r="AX13" s="185"/>
      <c r="AY13" s="182">
        <f t="shared" si="0"/>
        <v>102</v>
      </c>
      <c r="AZ13" s="183"/>
    </row>
    <row r="14" spans="1:52" s="275" customFormat="1" ht="16.5" customHeight="1">
      <c r="A14" s="201">
        <v>11</v>
      </c>
      <c r="B14" s="202">
        <v>5402</v>
      </c>
      <c r="C14" s="169" t="s">
        <v>314</v>
      </c>
      <c r="D14" s="358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60"/>
      <c r="P14" s="247" t="s">
        <v>1197</v>
      </c>
      <c r="Q14" s="270"/>
      <c r="R14" s="270"/>
      <c r="S14" s="270"/>
      <c r="T14" s="270"/>
      <c r="U14" s="270"/>
      <c r="V14" s="270"/>
      <c r="W14" s="270"/>
      <c r="X14" s="270"/>
      <c r="Y14" s="210"/>
      <c r="Z14" s="210"/>
      <c r="AA14" s="164"/>
      <c r="AB14" s="283"/>
      <c r="AC14" s="164"/>
      <c r="AD14" s="164"/>
      <c r="AE14" s="164"/>
      <c r="AF14" s="164"/>
      <c r="AG14" s="164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4"/>
      <c r="AS14" s="409">
        <v>51</v>
      </c>
      <c r="AT14" s="409"/>
      <c r="AU14" s="184" t="s">
        <v>1841</v>
      </c>
      <c r="AV14" s="177"/>
      <c r="AW14" s="165"/>
      <c r="AX14" s="185"/>
      <c r="AY14" s="182">
        <f t="shared" si="0"/>
        <v>51</v>
      </c>
      <c r="AZ14" s="183"/>
    </row>
    <row r="15" spans="1:52" s="275" customFormat="1" ht="16.5" customHeight="1">
      <c r="A15" s="201">
        <v>11</v>
      </c>
      <c r="B15" s="202">
        <v>5403</v>
      </c>
      <c r="C15" s="169" t="s">
        <v>315</v>
      </c>
      <c r="D15" s="358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60"/>
      <c r="P15" s="200" t="s">
        <v>1198</v>
      </c>
      <c r="Q15" s="281"/>
      <c r="R15" s="281"/>
      <c r="S15" s="281"/>
      <c r="T15" s="281"/>
      <c r="U15" s="281"/>
      <c r="V15" s="281"/>
      <c r="W15" s="281"/>
      <c r="X15" s="281"/>
      <c r="Y15" s="164"/>
      <c r="Z15" s="164"/>
      <c r="AA15" s="164"/>
      <c r="AB15" s="168"/>
      <c r="AC15" s="164"/>
      <c r="AD15" s="164"/>
      <c r="AE15" s="164"/>
      <c r="AF15" s="163"/>
      <c r="AG15" s="163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4"/>
      <c r="AS15" s="409">
        <v>34</v>
      </c>
      <c r="AT15" s="409"/>
      <c r="AU15" s="184" t="s">
        <v>1841</v>
      </c>
      <c r="AV15" s="177"/>
      <c r="AW15" s="165"/>
      <c r="AX15" s="185"/>
      <c r="AY15" s="182">
        <f t="shared" si="0"/>
        <v>34</v>
      </c>
      <c r="AZ15" s="183"/>
    </row>
    <row r="16" spans="1:52" s="275" customFormat="1" ht="16.5" customHeight="1">
      <c r="A16" s="201">
        <v>11</v>
      </c>
      <c r="B16" s="202">
        <v>5404</v>
      </c>
      <c r="C16" s="169" t="s">
        <v>316</v>
      </c>
      <c r="D16" s="358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60"/>
      <c r="P16" s="200" t="s">
        <v>1547</v>
      </c>
      <c r="Q16" s="281"/>
      <c r="R16" s="281"/>
      <c r="S16" s="281"/>
      <c r="T16" s="281"/>
      <c r="U16" s="281"/>
      <c r="V16" s="281"/>
      <c r="W16" s="281"/>
      <c r="X16" s="281"/>
      <c r="Y16" s="164"/>
      <c r="Z16" s="164"/>
      <c r="AA16" s="164"/>
      <c r="AB16" s="164"/>
      <c r="AC16" s="164"/>
      <c r="AD16" s="164"/>
      <c r="AE16" s="164"/>
      <c r="AF16" s="163"/>
      <c r="AG16" s="207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164"/>
      <c r="AS16" s="409">
        <v>26</v>
      </c>
      <c r="AT16" s="409"/>
      <c r="AU16" s="184" t="s">
        <v>1841</v>
      </c>
      <c r="AV16" s="177"/>
      <c r="AW16" s="165"/>
      <c r="AX16" s="185"/>
      <c r="AY16" s="182">
        <f t="shared" si="0"/>
        <v>26</v>
      </c>
      <c r="AZ16" s="183"/>
    </row>
    <row r="17" spans="1:52" s="275" customFormat="1" ht="16.5" customHeight="1">
      <c r="A17" s="201">
        <v>11</v>
      </c>
      <c r="B17" s="202">
        <v>5405</v>
      </c>
      <c r="C17" s="169" t="s">
        <v>317</v>
      </c>
      <c r="D17" s="358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60"/>
      <c r="P17" s="200" t="s">
        <v>1179</v>
      </c>
      <c r="Q17" s="281"/>
      <c r="R17" s="281"/>
      <c r="S17" s="281"/>
      <c r="T17" s="281"/>
      <c r="U17" s="281"/>
      <c r="V17" s="281"/>
      <c r="W17" s="281"/>
      <c r="X17" s="281"/>
      <c r="Y17" s="164"/>
      <c r="Z17" s="164"/>
      <c r="AA17" s="164"/>
      <c r="AB17" s="164"/>
      <c r="AC17" s="164"/>
      <c r="AD17" s="164"/>
      <c r="AE17" s="164"/>
      <c r="AF17" s="163"/>
      <c r="AG17" s="207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164"/>
      <c r="AS17" s="409">
        <v>20</v>
      </c>
      <c r="AT17" s="409"/>
      <c r="AU17" s="184" t="s">
        <v>1841</v>
      </c>
      <c r="AV17" s="177"/>
      <c r="AW17" s="165"/>
      <c r="AX17" s="185"/>
      <c r="AY17" s="182">
        <f t="shared" si="0"/>
        <v>20</v>
      </c>
      <c r="AZ17" s="183"/>
    </row>
    <row r="18" spans="1:52" s="275" customFormat="1" ht="16.5" customHeight="1">
      <c r="A18" s="201">
        <v>11</v>
      </c>
      <c r="B18" s="202">
        <v>5406</v>
      </c>
      <c r="C18" s="169" t="s">
        <v>318</v>
      </c>
      <c r="D18" s="358"/>
      <c r="E18" s="359"/>
      <c r="F18" s="359"/>
      <c r="G18" s="359"/>
      <c r="H18" s="359"/>
      <c r="I18" s="359"/>
      <c r="J18" s="359"/>
      <c r="K18" s="359"/>
      <c r="L18" s="359"/>
      <c r="M18" s="359"/>
      <c r="N18" s="359"/>
      <c r="O18" s="360"/>
      <c r="P18" s="200" t="s">
        <v>1675</v>
      </c>
      <c r="Q18" s="281"/>
      <c r="R18" s="281"/>
      <c r="S18" s="281"/>
      <c r="T18" s="281"/>
      <c r="U18" s="281"/>
      <c r="V18" s="281"/>
      <c r="W18" s="281"/>
      <c r="X18" s="281"/>
      <c r="Y18" s="164"/>
      <c r="Z18" s="164"/>
      <c r="AA18" s="164"/>
      <c r="AB18" s="164"/>
      <c r="AC18" s="164"/>
      <c r="AD18" s="164"/>
      <c r="AE18" s="164"/>
      <c r="AF18" s="163"/>
      <c r="AG18" s="207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164"/>
      <c r="AS18" s="409">
        <v>17</v>
      </c>
      <c r="AT18" s="409"/>
      <c r="AU18" s="184" t="s">
        <v>1841</v>
      </c>
      <c r="AV18" s="177"/>
      <c r="AW18" s="165"/>
      <c r="AX18" s="185"/>
      <c r="AY18" s="182">
        <f t="shared" si="0"/>
        <v>17</v>
      </c>
      <c r="AZ18" s="183"/>
    </row>
    <row r="19" spans="1:52" s="275" customFormat="1" ht="16.5" customHeight="1">
      <c r="A19" s="201">
        <v>11</v>
      </c>
      <c r="B19" s="202">
        <v>5407</v>
      </c>
      <c r="C19" s="169" t="s">
        <v>319</v>
      </c>
      <c r="D19" s="358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60"/>
      <c r="P19" s="200" t="s">
        <v>1678</v>
      </c>
      <c r="Q19" s="281"/>
      <c r="R19" s="281"/>
      <c r="S19" s="281"/>
      <c r="T19" s="281"/>
      <c r="U19" s="281"/>
      <c r="V19" s="281"/>
      <c r="W19" s="281"/>
      <c r="X19" s="281"/>
      <c r="Y19" s="164"/>
      <c r="Z19" s="164"/>
      <c r="AA19" s="164"/>
      <c r="AB19" s="164"/>
      <c r="AC19" s="164"/>
      <c r="AD19" s="164"/>
      <c r="AE19" s="164"/>
      <c r="AF19" s="163"/>
      <c r="AG19" s="207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164"/>
      <c r="AS19" s="409">
        <v>15</v>
      </c>
      <c r="AT19" s="409"/>
      <c r="AU19" s="184" t="s">
        <v>1841</v>
      </c>
      <c r="AV19" s="177"/>
      <c r="AW19" s="165"/>
      <c r="AX19" s="185"/>
      <c r="AY19" s="182">
        <f t="shared" si="0"/>
        <v>15</v>
      </c>
      <c r="AZ19" s="183"/>
    </row>
    <row r="20" spans="1:52" s="275" customFormat="1" ht="16.5" customHeight="1">
      <c r="A20" s="201">
        <v>11</v>
      </c>
      <c r="B20" s="202">
        <v>5408</v>
      </c>
      <c r="C20" s="169" t="s">
        <v>320</v>
      </c>
      <c r="D20" s="358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60"/>
      <c r="P20" s="200" t="s">
        <v>49</v>
      </c>
      <c r="Q20" s="281"/>
      <c r="R20" s="281"/>
      <c r="S20" s="281"/>
      <c r="T20" s="281"/>
      <c r="U20" s="281"/>
      <c r="V20" s="281"/>
      <c r="W20" s="281"/>
      <c r="X20" s="281"/>
      <c r="Y20" s="164"/>
      <c r="Z20" s="164"/>
      <c r="AA20" s="164"/>
      <c r="AB20" s="164"/>
      <c r="AC20" s="164"/>
      <c r="AD20" s="164"/>
      <c r="AE20" s="164"/>
      <c r="AF20" s="163"/>
      <c r="AG20" s="207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164"/>
      <c r="AS20" s="409">
        <v>13</v>
      </c>
      <c r="AT20" s="409"/>
      <c r="AU20" s="184" t="s">
        <v>1841</v>
      </c>
      <c r="AV20" s="177"/>
      <c r="AW20" s="165"/>
      <c r="AX20" s="185"/>
      <c r="AY20" s="182">
        <f t="shared" si="0"/>
        <v>13</v>
      </c>
      <c r="AZ20" s="183"/>
    </row>
    <row r="21" spans="1:52" s="275" customFormat="1" ht="16.5" customHeight="1">
      <c r="A21" s="201">
        <v>11</v>
      </c>
      <c r="B21" s="202">
        <v>5409</v>
      </c>
      <c r="C21" s="169" t="s">
        <v>321</v>
      </c>
      <c r="D21" s="358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60"/>
      <c r="P21" s="200" t="s">
        <v>1199</v>
      </c>
      <c r="Q21" s="281"/>
      <c r="R21" s="281"/>
      <c r="S21" s="281"/>
      <c r="T21" s="281"/>
      <c r="U21" s="281"/>
      <c r="V21" s="281"/>
      <c r="W21" s="281"/>
      <c r="X21" s="281"/>
      <c r="Y21" s="164"/>
      <c r="Z21" s="164"/>
      <c r="AA21" s="164"/>
      <c r="AB21" s="164"/>
      <c r="AC21" s="164"/>
      <c r="AD21" s="164"/>
      <c r="AE21" s="164"/>
      <c r="AF21" s="163"/>
      <c r="AG21" s="207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164"/>
      <c r="AS21" s="409">
        <v>11</v>
      </c>
      <c r="AT21" s="409"/>
      <c r="AU21" s="184" t="s">
        <v>1841</v>
      </c>
      <c r="AV21" s="177"/>
      <c r="AW21" s="165"/>
      <c r="AX21" s="185"/>
      <c r="AY21" s="182">
        <f t="shared" si="0"/>
        <v>11</v>
      </c>
      <c r="AZ21" s="183"/>
    </row>
    <row r="22" spans="1:52" s="275" customFormat="1" ht="16.5" customHeight="1">
      <c r="A22" s="201">
        <v>11</v>
      </c>
      <c r="B22" s="202">
        <v>5410</v>
      </c>
      <c r="C22" s="169" t="s">
        <v>322</v>
      </c>
      <c r="D22" s="358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60"/>
      <c r="P22" s="200" t="s">
        <v>501</v>
      </c>
      <c r="Q22" s="281"/>
      <c r="R22" s="281"/>
      <c r="S22" s="281"/>
      <c r="T22" s="281"/>
      <c r="U22" s="281"/>
      <c r="V22" s="281"/>
      <c r="W22" s="281"/>
      <c r="X22" s="281"/>
      <c r="Y22" s="164"/>
      <c r="Z22" s="164"/>
      <c r="AA22" s="164"/>
      <c r="AB22" s="164"/>
      <c r="AC22" s="164"/>
      <c r="AD22" s="164"/>
      <c r="AE22" s="164"/>
      <c r="AF22" s="163"/>
      <c r="AG22" s="207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164"/>
      <c r="AS22" s="409">
        <v>10</v>
      </c>
      <c r="AT22" s="409"/>
      <c r="AU22" s="184" t="s">
        <v>1841</v>
      </c>
      <c r="AV22" s="177"/>
      <c r="AW22" s="165"/>
      <c r="AX22" s="185"/>
      <c r="AY22" s="182">
        <f t="shared" si="0"/>
        <v>10</v>
      </c>
      <c r="AZ22" s="183"/>
    </row>
    <row r="23" spans="1:52" s="275" customFormat="1" ht="16.5" customHeight="1">
      <c r="A23" s="201">
        <v>11</v>
      </c>
      <c r="B23" s="202">
        <v>5411</v>
      </c>
      <c r="C23" s="169" t="s">
        <v>323</v>
      </c>
      <c r="D23" s="358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60"/>
      <c r="P23" s="200" t="s">
        <v>504</v>
      </c>
      <c r="Q23" s="281"/>
      <c r="R23" s="281"/>
      <c r="S23" s="281"/>
      <c r="T23" s="281"/>
      <c r="U23" s="281"/>
      <c r="V23" s="281"/>
      <c r="W23" s="281"/>
      <c r="X23" s="281"/>
      <c r="Y23" s="164"/>
      <c r="Z23" s="164"/>
      <c r="AA23" s="164"/>
      <c r="AB23" s="164"/>
      <c r="AC23" s="164"/>
      <c r="AD23" s="164"/>
      <c r="AE23" s="164"/>
      <c r="AF23" s="163"/>
      <c r="AG23" s="207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164"/>
      <c r="AS23" s="409">
        <v>9</v>
      </c>
      <c r="AT23" s="409"/>
      <c r="AU23" s="184" t="s">
        <v>1841</v>
      </c>
      <c r="AV23" s="177"/>
      <c r="AW23" s="165"/>
      <c r="AX23" s="185"/>
      <c r="AY23" s="182">
        <f t="shared" si="0"/>
        <v>9</v>
      </c>
      <c r="AZ23" s="183"/>
    </row>
    <row r="24" spans="1:52" s="275" customFormat="1" ht="16.5" customHeight="1">
      <c r="A24" s="201">
        <v>11</v>
      </c>
      <c r="B24" s="202">
        <v>5412</v>
      </c>
      <c r="C24" s="169" t="s">
        <v>1331</v>
      </c>
      <c r="D24" s="358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60"/>
      <c r="P24" s="200" t="s">
        <v>920</v>
      </c>
      <c r="Q24" s="281"/>
      <c r="R24" s="281"/>
      <c r="S24" s="281"/>
      <c r="T24" s="281"/>
      <c r="U24" s="281"/>
      <c r="V24" s="281"/>
      <c r="W24" s="281"/>
      <c r="X24" s="281"/>
      <c r="Y24" s="164"/>
      <c r="Z24" s="164"/>
      <c r="AA24" s="164"/>
      <c r="AB24" s="164"/>
      <c r="AC24" s="164"/>
      <c r="AD24" s="164"/>
      <c r="AE24" s="164"/>
      <c r="AF24" s="163"/>
      <c r="AG24" s="207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164"/>
      <c r="AS24" s="409">
        <v>9</v>
      </c>
      <c r="AT24" s="409"/>
      <c r="AU24" s="184" t="s">
        <v>1841</v>
      </c>
      <c r="AV24" s="177"/>
      <c r="AW24" s="165"/>
      <c r="AX24" s="185"/>
      <c r="AY24" s="182">
        <f t="shared" si="0"/>
        <v>9</v>
      </c>
      <c r="AZ24" s="183"/>
    </row>
    <row r="25" spans="1:52" s="275" customFormat="1" ht="16.5" customHeight="1">
      <c r="A25" s="201">
        <v>11</v>
      </c>
      <c r="B25" s="202">
        <v>5413</v>
      </c>
      <c r="C25" s="169" t="s">
        <v>1332</v>
      </c>
      <c r="D25" s="358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60"/>
      <c r="P25" s="200" t="s">
        <v>923</v>
      </c>
      <c r="Q25" s="281"/>
      <c r="R25" s="281"/>
      <c r="S25" s="281"/>
      <c r="T25" s="281"/>
      <c r="U25" s="281"/>
      <c r="V25" s="281"/>
      <c r="W25" s="281"/>
      <c r="X25" s="281"/>
      <c r="Y25" s="164"/>
      <c r="Z25" s="164"/>
      <c r="AA25" s="164"/>
      <c r="AB25" s="164"/>
      <c r="AC25" s="164"/>
      <c r="AD25" s="164"/>
      <c r="AE25" s="164"/>
      <c r="AF25" s="163"/>
      <c r="AG25" s="207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164"/>
      <c r="AS25" s="409">
        <v>8</v>
      </c>
      <c r="AT25" s="409"/>
      <c r="AU25" s="184" t="s">
        <v>1841</v>
      </c>
      <c r="AV25" s="177"/>
      <c r="AW25" s="165"/>
      <c r="AX25" s="185"/>
      <c r="AY25" s="182">
        <f t="shared" si="0"/>
        <v>8</v>
      </c>
      <c r="AZ25" s="183"/>
    </row>
    <row r="26" spans="1:52" s="275" customFormat="1" ht="16.5" customHeight="1">
      <c r="A26" s="201">
        <v>11</v>
      </c>
      <c r="B26" s="202">
        <v>5414</v>
      </c>
      <c r="C26" s="169" t="s">
        <v>1333</v>
      </c>
      <c r="D26" s="358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60"/>
      <c r="P26" s="200" t="s">
        <v>926</v>
      </c>
      <c r="Q26" s="281"/>
      <c r="R26" s="281"/>
      <c r="S26" s="281"/>
      <c r="T26" s="281"/>
      <c r="U26" s="281"/>
      <c r="V26" s="281"/>
      <c r="W26" s="281"/>
      <c r="X26" s="281"/>
      <c r="Y26" s="164"/>
      <c r="Z26" s="164"/>
      <c r="AA26" s="164"/>
      <c r="AB26" s="164"/>
      <c r="AC26" s="164"/>
      <c r="AD26" s="164"/>
      <c r="AE26" s="164"/>
      <c r="AF26" s="163"/>
      <c r="AG26" s="207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164"/>
      <c r="AS26" s="409">
        <v>7</v>
      </c>
      <c r="AT26" s="409"/>
      <c r="AU26" s="184" t="s">
        <v>1841</v>
      </c>
      <c r="AV26" s="177"/>
      <c r="AW26" s="165"/>
      <c r="AX26" s="185"/>
      <c r="AY26" s="182">
        <f t="shared" si="0"/>
        <v>7</v>
      </c>
      <c r="AZ26" s="183"/>
    </row>
    <row r="27" spans="1:52" s="275" customFormat="1" ht="16.5" customHeight="1">
      <c r="A27" s="201">
        <v>11</v>
      </c>
      <c r="B27" s="202">
        <v>5415</v>
      </c>
      <c r="C27" s="169" t="s">
        <v>1334</v>
      </c>
      <c r="D27" s="358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60"/>
      <c r="P27" s="200" t="s">
        <v>929</v>
      </c>
      <c r="Q27" s="281"/>
      <c r="R27" s="281"/>
      <c r="S27" s="281"/>
      <c r="T27" s="281"/>
      <c r="U27" s="281"/>
      <c r="V27" s="281"/>
      <c r="W27" s="281"/>
      <c r="X27" s="281"/>
      <c r="Y27" s="164"/>
      <c r="Z27" s="164"/>
      <c r="AA27" s="164"/>
      <c r="AB27" s="164"/>
      <c r="AC27" s="164"/>
      <c r="AD27" s="164"/>
      <c r="AE27" s="164"/>
      <c r="AF27" s="163"/>
      <c r="AG27" s="207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164"/>
      <c r="AS27" s="409">
        <v>7</v>
      </c>
      <c r="AT27" s="409"/>
      <c r="AU27" s="184" t="s">
        <v>1841</v>
      </c>
      <c r="AV27" s="177"/>
      <c r="AW27" s="165"/>
      <c r="AX27" s="185"/>
      <c r="AY27" s="182">
        <f t="shared" si="0"/>
        <v>7</v>
      </c>
      <c r="AZ27" s="183"/>
    </row>
    <row r="28" spans="1:52" s="275" customFormat="1" ht="16.5" customHeight="1">
      <c r="A28" s="201">
        <v>11</v>
      </c>
      <c r="B28" s="202">
        <v>5416</v>
      </c>
      <c r="C28" s="169" t="s">
        <v>1335</v>
      </c>
      <c r="D28" s="358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360"/>
      <c r="P28" s="200" t="s">
        <v>932</v>
      </c>
      <c r="Q28" s="281"/>
      <c r="R28" s="281"/>
      <c r="S28" s="281"/>
      <c r="T28" s="281"/>
      <c r="U28" s="281"/>
      <c r="V28" s="281"/>
      <c r="W28" s="281"/>
      <c r="X28" s="281"/>
      <c r="Y28" s="164"/>
      <c r="Z28" s="164"/>
      <c r="AA28" s="164"/>
      <c r="AB28" s="164"/>
      <c r="AC28" s="164"/>
      <c r="AD28" s="164"/>
      <c r="AE28" s="164"/>
      <c r="AF28" s="163"/>
      <c r="AG28" s="207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164"/>
      <c r="AS28" s="409">
        <v>6</v>
      </c>
      <c r="AT28" s="409"/>
      <c r="AU28" s="184" t="s">
        <v>1841</v>
      </c>
      <c r="AV28" s="177"/>
      <c r="AW28" s="165"/>
      <c r="AX28" s="185"/>
      <c r="AY28" s="182">
        <f t="shared" si="0"/>
        <v>6</v>
      </c>
      <c r="AZ28" s="183"/>
    </row>
    <row r="29" spans="1:52" s="275" customFormat="1" ht="16.5" customHeight="1">
      <c r="A29" s="201">
        <v>11</v>
      </c>
      <c r="B29" s="202">
        <v>5417</v>
      </c>
      <c r="C29" s="169" t="s">
        <v>1336</v>
      </c>
      <c r="D29" s="358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60"/>
      <c r="P29" s="200" t="s">
        <v>1828</v>
      </c>
      <c r="Q29" s="281"/>
      <c r="R29" s="281"/>
      <c r="S29" s="281"/>
      <c r="T29" s="281"/>
      <c r="U29" s="281"/>
      <c r="V29" s="281"/>
      <c r="W29" s="281"/>
      <c r="X29" s="281"/>
      <c r="Y29" s="164"/>
      <c r="Z29" s="164"/>
      <c r="AA29" s="164"/>
      <c r="AB29" s="164"/>
      <c r="AC29" s="164"/>
      <c r="AD29" s="164"/>
      <c r="AE29" s="164"/>
      <c r="AF29" s="163"/>
      <c r="AG29" s="207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164"/>
      <c r="AS29" s="409">
        <v>6</v>
      </c>
      <c r="AT29" s="409"/>
      <c r="AU29" s="184" t="s">
        <v>1841</v>
      </c>
      <c r="AV29" s="177"/>
      <c r="AW29" s="165"/>
      <c r="AX29" s="185"/>
      <c r="AY29" s="182">
        <f t="shared" si="0"/>
        <v>6</v>
      </c>
      <c r="AZ29" s="183"/>
    </row>
    <row r="30" spans="1:52" s="275" customFormat="1" ht="16.5" customHeight="1">
      <c r="A30" s="201">
        <v>11</v>
      </c>
      <c r="B30" s="202">
        <v>5418</v>
      </c>
      <c r="C30" s="169" t="s">
        <v>1337</v>
      </c>
      <c r="D30" s="358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60"/>
      <c r="P30" s="200" t="s">
        <v>1831</v>
      </c>
      <c r="Q30" s="281"/>
      <c r="R30" s="281"/>
      <c r="S30" s="281"/>
      <c r="T30" s="281"/>
      <c r="U30" s="281"/>
      <c r="V30" s="281"/>
      <c r="W30" s="281"/>
      <c r="X30" s="281"/>
      <c r="Y30" s="164"/>
      <c r="Z30" s="164"/>
      <c r="AA30" s="164"/>
      <c r="AB30" s="164"/>
      <c r="AC30" s="164"/>
      <c r="AD30" s="164"/>
      <c r="AE30" s="164"/>
      <c r="AF30" s="163"/>
      <c r="AG30" s="207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164"/>
      <c r="AS30" s="409">
        <v>6</v>
      </c>
      <c r="AT30" s="409"/>
      <c r="AU30" s="184" t="s">
        <v>1841</v>
      </c>
      <c r="AV30" s="177"/>
      <c r="AW30" s="165"/>
      <c r="AX30" s="185"/>
      <c r="AY30" s="182">
        <f t="shared" si="0"/>
        <v>6</v>
      </c>
      <c r="AZ30" s="183"/>
    </row>
    <row r="31" spans="1:52" s="275" customFormat="1" ht="16.5" customHeight="1">
      <c r="A31" s="201">
        <v>11</v>
      </c>
      <c r="B31" s="202">
        <v>5419</v>
      </c>
      <c r="C31" s="169" t="s">
        <v>1338</v>
      </c>
      <c r="D31" s="358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360"/>
      <c r="P31" s="200" t="s">
        <v>1834</v>
      </c>
      <c r="Q31" s="281"/>
      <c r="R31" s="281"/>
      <c r="S31" s="281"/>
      <c r="T31" s="281"/>
      <c r="U31" s="281"/>
      <c r="V31" s="281"/>
      <c r="W31" s="281"/>
      <c r="X31" s="281"/>
      <c r="Y31" s="164"/>
      <c r="Z31" s="164"/>
      <c r="AA31" s="164"/>
      <c r="AB31" s="164"/>
      <c r="AC31" s="164"/>
      <c r="AD31" s="164"/>
      <c r="AE31" s="164"/>
      <c r="AF31" s="163"/>
      <c r="AG31" s="207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164"/>
      <c r="AS31" s="409">
        <v>5</v>
      </c>
      <c r="AT31" s="409"/>
      <c r="AU31" s="184" t="s">
        <v>1841</v>
      </c>
      <c r="AV31" s="177"/>
      <c r="AW31" s="165"/>
      <c r="AX31" s="185"/>
      <c r="AY31" s="182">
        <f t="shared" si="0"/>
        <v>5</v>
      </c>
      <c r="AZ31" s="183"/>
    </row>
    <row r="32" spans="1:52" s="275" customFormat="1" ht="16.5" customHeight="1">
      <c r="A32" s="201">
        <v>11</v>
      </c>
      <c r="B32" s="202">
        <v>5420</v>
      </c>
      <c r="C32" s="169" t="s">
        <v>1339</v>
      </c>
      <c r="D32" s="361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3"/>
      <c r="P32" s="200" t="s">
        <v>1837</v>
      </c>
      <c r="Q32" s="281"/>
      <c r="R32" s="281"/>
      <c r="S32" s="281"/>
      <c r="T32" s="281"/>
      <c r="U32" s="281"/>
      <c r="V32" s="281"/>
      <c r="W32" s="281"/>
      <c r="X32" s="281"/>
      <c r="Y32" s="164"/>
      <c r="Z32" s="164"/>
      <c r="AA32" s="164"/>
      <c r="AB32" s="164"/>
      <c r="AC32" s="164"/>
      <c r="AD32" s="164"/>
      <c r="AE32" s="164"/>
      <c r="AF32" s="163"/>
      <c r="AG32" s="163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4"/>
      <c r="AS32" s="354">
        <v>5</v>
      </c>
      <c r="AT32" s="354"/>
      <c r="AU32" s="184" t="s">
        <v>1841</v>
      </c>
      <c r="AV32" s="184"/>
      <c r="AW32" s="163"/>
      <c r="AX32" s="221"/>
      <c r="AY32" s="182">
        <f t="shared" si="0"/>
        <v>5</v>
      </c>
      <c r="AZ32" s="183"/>
    </row>
    <row r="33" spans="1:52" s="32" customFormat="1" ht="16.5" customHeight="1">
      <c r="A33" s="201">
        <v>11</v>
      </c>
      <c r="B33" s="202">
        <v>5440</v>
      </c>
      <c r="C33" s="169" t="s">
        <v>114</v>
      </c>
      <c r="D33" s="355" t="s">
        <v>422</v>
      </c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7"/>
      <c r="P33" s="290" t="s">
        <v>1195</v>
      </c>
      <c r="Q33" s="295"/>
      <c r="R33" s="295"/>
      <c r="S33" s="295"/>
      <c r="T33" s="295"/>
      <c r="U33" s="295"/>
      <c r="V33" s="295"/>
      <c r="W33" s="295"/>
      <c r="X33" s="295"/>
      <c r="Y33" s="296"/>
      <c r="Z33" s="290" t="s">
        <v>1462</v>
      </c>
      <c r="AA33" s="293"/>
      <c r="AB33" s="293"/>
      <c r="AC33" s="293"/>
      <c r="AD33" s="293"/>
      <c r="AE33" s="293"/>
      <c r="AF33" s="293"/>
      <c r="AG33" s="293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4"/>
      <c r="AS33" s="354">
        <v>141</v>
      </c>
      <c r="AT33" s="354"/>
      <c r="AU33" s="184" t="s">
        <v>1841</v>
      </c>
      <c r="AV33" s="184"/>
      <c r="AW33" s="163"/>
      <c r="AX33" s="221"/>
      <c r="AY33" s="182">
        <f aca="true" t="shared" si="1" ref="AY33:AY53">ROUND(AS33,0)</f>
        <v>141</v>
      </c>
      <c r="AZ33" s="183"/>
    </row>
    <row r="34" spans="1:52" s="32" customFormat="1" ht="16.5" customHeight="1">
      <c r="A34" s="201">
        <v>11</v>
      </c>
      <c r="B34" s="202">
        <v>5441</v>
      </c>
      <c r="C34" s="169" t="s">
        <v>115</v>
      </c>
      <c r="D34" s="358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60"/>
      <c r="P34" s="203" t="s">
        <v>1196</v>
      </c>
      <c r="Q34" s="267"/>
      <c r="R34" s="267"/>
      <c r="S34" s="267"/>
      <c r="T34" s="267"/>
      <c r="U34" s="267"/>
      <c r="V34" s="267"/>
      <c r="W34" s="267"/>
      <c r="X34" s="267"/>
      <c r="Y34" s="168"/>
      <c r="Z34" s="168"/>
      <c r="AA34" s="168"/>
      <c r="AB34" s="283"/>
      <c r="AC34" s="164"/>
      <c r="AD34" s="164"/>
      <c r="AE34" s="164"/>
      <c r="AF34" s="164"/>
      <c r="AG34" s="164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4"/>
      <c r="AS34" s="409">
        <v>141</v>
      </c>
      <c r="AT34" s="409"/>
      <c r="AU34" s="184" t="s">
        <v>1841</v>
      </c>
      <c r="AV34" s="177"/>
      <c r="AW34" s="165"/>
      <c r="AX34" s="185"/>
      <c r="AY34" s="182">
        <f t="shared" si="1"/>
        <v>141</v>
      </c>
      <c r="AZ34" s="183"/>
    </row>
    <row r="35" spans="1:52" s="32" customFormat="1" ht="16.5" customHeight="1">
      <c r="A35" s="201">
        <v>11</v>
      </c>
      <c r="B35" s="202">
        <v>5442</v>
      </c>
      <c r="C35" s="169" t="s">
        <v>116</v>
      </c>
      <c r="D35" s="358"/>
      <c r="E35" s="359"/>
      <c r="F35" s="359"/>
      <c r="G35" s="359"/>
      <c r="H35" s="359"/>
      <c r="I35" s="359"/>
      <c r="J35" s="359"/>
      <c r="K35" s="359"/>
      <c r="L35" s="359"/>
      <c r="M35" s="359"/>
      <c r="N35" s="359"/>
      <c r="O35" s="360"/>
      <c r="P35" s="247" t="s">
        <v>1197</v>
      </c>
      <c r="Q35" s="270"/>
      <c r="R35" s="270"/>
      <c r="S35" s="270"/>
      <c r="T35" s="270"/>
      <c r="U35" s="270"/>
      <c r="V35" s="270"/>
      <c r="W35" s="270"/>
      <c r="X35" s="270"/>
      <c r="Y35" s="210"/>
      <c r="Z35" s="210"/>
      <c r="AA35" s="164"/>
      <c r="AB35" s="283"/>
      <c r="AC35" s="164"/>
      <c r="AD35" s="164"/>
      <c r="AE35" s="164"/>
      <c r="AF35" s="164"/>
      <c r="AG35" s="164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4"/>
      <c r="AS35" s="409">
        <v>70</v>
      </c>
      <c r="AT35" s="409"/>
      <c r="AU35" s="184" t="s">
        <v>1841</v>
      </c>
      <c r="AV35" s="177"/>
      <c r="AW35" s="165"/>
      <c r="AX35" s="185"/>
      <c r="AY35" s="182">
        <f t="shared" si="1"/>
        <v>70</v>
      </c>
      <c r="AZ35" s="183"/>
    </row>
    <row r="36" spans="1:52" s="32" customFormat="1" ht="16.5" customHeight="1">
      <c r="A36" s="201">
        <v>11</v>
      </c>
      <c r="B36" s="202">
        <v>5443</v>
      </c>
      <c r="C36" s="169" t="s">
        <v>117</v>
      </c>
      <c r="D36" s="358"/>
      <c r="E36" s="359"/>
      <c r="F36" s="359"/>
      <c r="G36" s="359"/>
      <c r="H36" s="359"/>
      <c r="I36" s="359"/>
      <c r="J36" s="359"/>
      <c r="K36" s="359"/>
      <c r="L36" s="359"/>
      <c r="M36" s="359"/>
      <c r="N36" s="359"/>
      <c r="O36" s="360"/>
      <c r="P36" s="200" t="s">
        <v>1198</v>
      </c>
      <c r="Q36" s="281"/>
      <c r="R36" s="281"/>
      <c r="S36" s="281"/>
      <c r="T36" s="281"/>
      <c r="U36" s="281"/>
      <c r="V36" s="281"/>
      <c r="W36" s="281"/>
      <c r="X36" s="281"/>
      <c r="Y36" s="164"/>
      <c r="Z36" s="164"/>
      <c r="AA36" s="164"/>
      <c r="AB36" s="168"/>
      <c r="AC36" s="164"/>
      <c r="AD36" s="164"/>
      <c r="AE36" s="164"/>
      <c r="AF36" s="163"/>
      <c r="AG36" s="163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4"/>
      <c r="AS36" s="409">
        <v>47</v>
      </c>
      <c r="AT36" s="409"/>
      <c r="AU36" s="184" t="s">
        <v>1841</v>
      </c>
      <c r="AV36" s="177"/>
      <c r="AW36" s="165"/>
      <c r="AX36" s="185"/>
      <c r="AY36" s="182">
        <f t="shared" si="1"/>
        <v>47</v>
      </c>
      <c r="AZ36" s="183"/>
    </row>
    <row r="37" spans="1:52" s="32" customFormat="1" ht="16.5" customHeight="1">
      <c r="A37" s="201">
        <v>11</v>
      </c>
      <c r="B37" s="202">
        <v>5444</v>
      </c>
      <c r="C37" s="169" t="s">
        <v>118</v>
      </c>
      <c r="D37" s="358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60"/>
      <c r="P37" s="200" t="s">
        <v>1547</v>
      </c>
      <c r="Q37" s="281"/>
      <c r="R37" s="281"/>
      <c r="S37" s="281"/>
      <c r="T37" s="281"/>
      <c r="U37" s="281"/>
      <c r="V37" s="281"/>
      <c r="W37" s="281"/>
      <c r="X37" s="281"/>
      <c r="Y37" s="164"/>
      <c r="Z37" s="164"/>
      <c r="AA37" s="164"/>
      <c r="AB37" s="164"/>
      <c r="AC37" s="164"/>
      <c r="AD37" s="164"/>
      <c r="AE37" s="164"/>
      <c r="AF37" s="163"/>
      <c r="AG37" s="207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164"/>
      <c r="AS37" s="409">
        <v>38</v>
      </c>
      <c r="AT37" s="409"/>
      <c r="AU37" s="184" t="s">
        <v>1841</v>
      </c>
      <c r="AV37" s="177"/>
      <c r="AW37" s="165"/>
      <c r="AX37" s="185"/>
      <c r="AY37" s="182">
        <f t="shared" si="1"/>
        <v>38</v>
      </c>
      <c r="AZ37" s="183"/>
    </row>
    <row r="38" spans="1:52" s="32" customFormat="1" ht="16.5" customHeight="1">
      <c r="A38" s="201">
        <v>11</v>
      </c>
      <c r="B38" s="202">
        <v>5445</v>
      </c>
      <c r="C38" s="169" t="s">
        <v>119</v>
      </c>
      <c r="D38" s="358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60"/>
      <c r="P38" s="200" t="s">
        <v>1179</v>
      </c>
      <c r="Q38" s="281"/>
      <c r="R38" s="281"/>
      <c r="S38" s="281"/>
      <c r="T38" s="281"/>
      <c r="U38" s="281"/>
      <c r="V38" s="281"/>
      <c r="W38" s="281"/>
      <c r="X38" s="281"/>
      <c r="Y38" s="164"/>
      <c r="Z38" s="164"/>
      <c r="AA38" s="164"/>
      <c r="AB38" s="164"/>
      <c r="AC38" s="164"/>
      <c r="AD38" s="164"/>
      <c r="AE38" s="164"/>
      <c r="AF38" s="163"/>
      <c r="AG38" s="207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164"/>
      <c r="AS38" s="409">
        <v>28</v>
      </c>
      <c r="AT38" s="409"/>
      <c r="AU38" s="184" t="s">
        <v>1841</v>
      </c>
      <c r="AV38" s="177"/>
      <c r="AW38" s="165"/>
      <c r="AX38" s="185"/>
      <c r="AY38" s="182">
        <f t="shared" si="1"/>
        <v>28</v>
      </c>
      <c r="AZ38" s="183"/>
    </row>
    <row r="39" spans="1:52" s="32" customFormat="1" ht="16.5" customHeight="1">
      <c r="A39" s="201">
        <v>11</v>
      </c>
      <c r="B39" s="202">
        <v>5446</v>
      </c>
      <c r="C39" s="169" t="s">
        <v>120</v>
      </c>
      <c r="D39" s="358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60"/>
      <c r="P39" s="200" t="s">
        <v>1675</v>
      </c>
      <c r="Q39" s="281"/>
      <c r="R39" s="281"/>
      <c r="S39" s="281"/>
      <c r="T39" s="281"/>
      <c r="U39" s="281"/>
      <c r="V39" s="281"/>
      <c r="W39" s="281"/>
      <c r="X39" s="281"/>
      <c r="Y39" s="164"/>
      <c r="Z39" s="164"/>
      <c r="AA39" s="164"/>
      <c r="AB39" s="164"/>
      <c r="AC39" s="164"/>
      <c r="AD39" s="164"/>
      <c r="AE39" s="164"/>
      <c r="AF39" s="163"/>
      <c r="AG39" s="207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164"/>
      <c r="AS39" s="409">
        <v>25</v>
      </c>
      <c r="AT39" s="409"/>
      <c r="AU39" s="184" t="s">
        <v>1841</v>
      </c>
      <c r="AV39" s="177"/>
      <c r="AW39" s="165"/>
      <c r="AX39" s="185"/>
      <c r="AY39" s="182">
        <f t="shared" si="1"/>
        <v>25</v>
      </c>
      <c r="AZ39" s="183"/>
    </row>
    <row r="40" spans="1:52" s="32" customFormat="1" ht="16.5" customHeight="1">
      <c r="A40" s="201">
        <v>11</v>
      </c>
      <c r="B40" s="202">
        <v>5447</v>
      </c>
      <c r="C40" s="169" t="s">
        <v>121</v>
      </c>
      <c r="D40" s="358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60"/>
      <c r="P40" s="200" t="s">
        <v>1678</v>
      </c>
      <c r="Q40" s="281"/>
      <c r="R40" s="281"/>
      <c r="S40" s="281"/>
      <c r="T40" s="281"/>
      <c r="U40" s="281"/>
      <c r="V40" s="281"/>
      <c r="W40" s="281"/>
      <c r="X40" s="281"/>
      <c r="Y40" s="164"/>
      <c r="Z40" s="164"/>
      <c r="AA40" s="164"/>
      <c r="AB40" s="164"/>
      <c r="AC40" s="164"/>
      <c r="AD40" s="164"/>
      <c r="AE40" s="164"/>
      <c r="AF40" s="163"/>
      <c r="AG40" s="207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164"/>
      <c r="AS40" s="409">
        <v>23</v>
      </c>
      <c r="AT40" s="409"/>
      <c r="AU40" s="184" t="s">
        <v>1841</v>
      </c>
      <c r="AV40" s="177"/>
      <c r="AW40" s="165"/>
      <c r="AX40" s="185"/>
      <c r="AY40" s="182">
        <f t="shared" si="1"/>
        <v>23</v>
      </c>
      <c r="AZ40" s="183"/>
    </row>
    <row r="41" spans="1:52" s="32" customFormat="1" ht="16.5" customHeight="1">
      <c r="A41" s="201">
        <v>11</v>
      </c>
      <c r="B41" s="202">
        <v>5448</v>
      </c>
      <c r="C41" s="169" t="s">
        <v>122</v>
      </c>
      <c r="D41" s="358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60"/>
      <c r="P41" s="200" t="s">
        <v>49</v>
      </c>
      <c r="Q41" s="281"/>
      <c r="R41" s="281"/>
      <c r="S41" s="281"/>
      <c r="T41" s="281"/>
      <c r="U41" s="281"/>
      <c r="V41" s="281"/>
      <c r="W41" s="281"/>
      <c r="X41" s="281"/>
      <c r="Y41" s="164"/>
      <c r="Z41" s="164"/>
      <c r="AA41" s="164"/>
      <c r="AB41" s="164"/>
      <c r="AC41" s="164"/>
      <c r="AD41" s="164"/>
      <c r="AE41" s="164"/>
      <c r="AF41" s="163"/>
      <c r="AG41" s="207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164"/>
      <c r="AS41" s="409">
        <v>20</v>
      </c>
      <c r="AT41" s="409"/>
      <c r="AU41" s="184" t="s">
        <v>1841</v>
      </c>
      <c r="AV41" s="177"/>
      <c r="AW41" s="165"/>
      <c r="AX41" s="185"/>
      <c r="AY41" s="182">
        <f t="shared" si="1"/>
        <v>20</v>
      </c>
      <c r="AZ41" s="183"/>
    </row>
    <row r="42" spans="1:52" s="32" customFormat="1" ht="16.5" customHeight="1">
      <c r="A42" s="201">
        <v>11</v>
      </c>
      <c r="B42" s="202">
        <v>5449</v>
      </c>
      <c r="C42" s="169" t="s">
        <v>123</v>
      </c>
      <c r="D42" s="358"/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360"/>
      <c r="P42" s="200" t="s">
        <v>1199</v>
      </c>
      <c r="Q42" s="281"/>
      <c r="R42" s="281"/>
      <c r="S42" s="281"/>
      <c r="T42" s="281"/>
      <c r="U42" s="281"/>
      <c r="V42" s="281"/>
      <c r="W42" s="281"/>
      <c r="X42" s="281"/>
      <c r="Y42" s="164"/>
      <c r="Z42" s="164"/>
      <c r="AA42" s="164"/>
      <c r="AB42" s="164"/>
      <c r="AC42" s="164"/>
      <c r="AD42" s="164"/>
      <c r="AE42" s="164"/>
      <c r="AF42" s="163"/>
      <c r="AG42" s="207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164"/>
      <c r="AS42" s="409">
        <v>17</v>
      </c>
      <c r="AT42" s="409"/>
      <c r="AU42" s="184" t="s">
        <v>1841</v>
      </c>
      <c r="AV42" s="177"/>
      <c r="AW42" s="165"/>
      <c r="AX42" s="185"/>
      <c r="AY42" s="182">
        <f t="shared" si="1"/>
        <v>17</v>
      </c>
      <c r="AZ42" s="183"/>
    </row>
    <row r="43" spans="1:52" s="32" customFormat="1" ht="16.5" customHeight="1">
      <c r="A43" s="201">
        <v>11</v>
      </c>
      <c r="B43" s="202">
        <v>5450</v>
      </c>
      <c r="C43" s="169" t="s">
        <v>124</v>
      </c>
      <c r="D43" s="358"/>
      <c r="E43" s="359"/>
      <c r="F43" s="359"/>
      <c r="G43" s="359"/>
      <c r="H43" s="359"/>
      <c r="I43" s="359"/>
      <c r="J43" s="359"/>
      <c r="K43" s="359"/>
      <c r="L43" s="359"/>
      <c r="M43" s="359"/>
      <c r="N43" s="359"/>
      <c r="O43" s="360"/>
      <c r="P43" s="200" t="s">
        <v>501</v>
      </c>
      <c r="Q43" s="281"/>
      <c r="R43" s="281"/>
      <c r="S43" s="281"/>
      <c r="T43" s="281"/>
      <c r="U43" s="281"/>
      <c r="V43" s="281"/>
      <c r="W43" s="281"/>
      <c r="X43" s="281"/>
      <c r="Y43" s="164"/>
      <c r="Z43" s="164"/>
      <c r="AA43" s="164"/>
      <c r="AB43" s="164"/>
      <c r="AC43" s="164"/>
      <c r="AD43" s="164"/>
      <c r="AE43" s="164"/>
      <c r="AF43" s="163"/>
      <c r="AG43" s="207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164"/>
      <c r="AS43" s="409">
        <v>14</v>
      </c>
      <c r="AT43" s="409"/>
      <c r="AU43" s="184" t="s">
        <v>1841</v>
      </c>
      <c r="AV43" s="177"/>
      <c r="AW43" s="165"/>
      <c r="AX43" s="185"/>
      <c r="AY43" s="182">
        <f t="shared" si="1"/>
        <v>14</v>
      </c>
      <c r="AZ43" s="183"/>
    </row>
    <row r="44" spans="1:52" s="32" customFormat="1" ht="16.5" customHeight="1">
      <c r="A44" s="201">
        <v>11</v>
      </c>
      <c r="B44" s="202">
        <v>5451</v>
      </c>
      <c r="C44" s="169" t="s">
        <v>125</v>
      </c>
      <c r="D44" s="358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60"/>
      <c r="P44" s="200" t="s">
        <v>504</v>
      </c>
      <c r="Q44" s="281"/>
      <c r="R44" s="281"/>
      <c r="S44" s="281"/>
      <c r="T44" s="281"/>
      <c r="U44" s="281"/>
      <c r="V44" s="281"/>
      <c r="W44" s="281"/>
      <c r="X44" s="281"/>
      <c r="Y44" s="164"/>
      <c r="Z44" s="164"/>
      <c r="AA44" s="164"/>
      <c r="AB44" s="164"/>
      <c r="AC44" s="164"/>
      <c r="AD44" s="164"/>
      <c r="AE44" s="164"/>
      <c r="AF44" s="163"/>
      <c r="AG44" s="207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164"/>
      <c r="AS44" s="409">
        <v>13</v>
      </c>
      <c r="AT44" s="409"/>
      <c r="AU44" s="184" t="s">
        <v>1841</v>
      </c>
      <c r="AV44" s="177"/>
      <c r="AW44" s="165"/>
      <c r="AX44" s="185"/>
      <c r="AY44" s="182">
        <f t="shared" si="1"/>
        <v>13</v>
      </c>
      <c r="AZ44" s="183"/>
    </row>
    <row r="45" spans="1:52" s="32" customFormat="1" ht="16.5" customHeight="1">
      <c r="A45" s="201">
        <v>11</v>
      </c>
      <c r="B45" s="202">
        <v>5452</v>
      </c>
      <c r="C45" s="169" t="s">
        <v>126</v>
      </c>
      <c r="D45" s="358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60"/>
      <c r="P45" s="200" t="s">
        <v>920</v>
      </c>
      <c r="Q45" s="281"/>
      <c r="R45" s="281"/>
      <c r="S45" s="281"/>
      <c r="T45" s="281"/>
      <c r="U45" s="281"/>
      <c r="V45" s="281"/>
      <c r="W45" s="281"/>
      <c r="X45" s="281"/>
      <c r="Y45" s="164"/>
      <c r="Z45" s="164"/>
      <c r="AA45" s="164"/>
      <c r="AB45" s="164"/>
      <c r="AC45" s="164"/>
      <c r="AD45" s="164"/>
      <c r="AE45" s="164"/>
      <c r="AF45" s="163"/>
      <c r="AG45" s="207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164"/>
      <c r="AS45" s="409">
        <v>12</v>
      </c>
      <c r="AT45" s="409"/>
      <c r="AU45" s="184" t="s">
        <v>1841</v>
      </c>
      <c r="AV45" s="177"/>
      <c r="AW45" s="165"/>
      <c r="AX45" s="185"/>
      <c r="AY45" s="182">
        <f t="shared" si="1"/>
        <v>12</v>
      </c>
      <c r="AZ45" s="183"/>
    </row>
    <row r="46" spans="1:52" s="32" customFormat="1" ht="16.5" customHeight="1">
      <c r="A46" s="201">
        <v>11</v>
      </c>
      <c r="B46" s="202">
        <v>5453</v>
      </c>
      <c r="C46" s="169" t="s">
        <v>127</v>
      </c>
      <c r="D46" s="358"/>
      <c r="E46" s="359"/>
      <c r="F46" s="359"/>
      <c r="G46" s="359"/>
      <c r="H46" s="359"/>
      <c r="I46" s="359"/>
      <c r="J46" s="359"/>
      <c r="K46" s="359"/>
      <c r="L46" s="359"/>
      <c r="M46" s="359"/>
      <c r="N46" s="359"/>
      <c r="O46" s="360"/>
      <c r="P46" s="200" t="s">
        <v>923</v>
      </c>
      <c r="Q46" s="281"/>
      <c r="R46" s="281"/>
      <c r="S46" s="281"/>
      <c r="T46" s="281"/>
      <c r="U46" s="281"/>
      <c r="V46" s="281"/>
      <c r="W46" s="281"/>
      <c r="X46" s="281"/>
      <c r="Y46" s="164"/>
      <c r="Z46" s="164"/>
      <c r="AA46" s="164"/>
      <c r="AB46" s="164"/>
      <c r="AC46" s="164"/>
      <c r="AD46" s="164"/>
      <c r="AE46" s="164"/>
      <c r="AF46" s="163"/>
      <c r="AG46" s="207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164"/>
      <c r="AS46" s="409">
        <v>11</v>
      </c>
      <c r="AT46" s="409"/>
      <c r="AU46" s="184" t="s">
        <v>1841</v>
      </c>
      <c r="AV46" s="177"/>
      <c r="AW46" s="165"/>
      <c r="AX46" s="185"/>
      <c r="AY46" s="182">
        <f t="shared" si="1"/>
        <v>11</v>
      </c>
      <c r="AZ46" s="183"/>
    </row>
    <row r="47" spans="1:52" s="32" customFormat="1" ht="16.5" customHeight="1">
      <c r="A47" s="201">
        <v>11</v>
      </c>
      <c r="B47" s="202">
        <v>5454</v>
      </c>
      <c r="C47" s="169" t="s">
        <v>128</v>
      </c>
      <c r="D47" s="358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60"/>
      <c r="P47" s="200" t="s">
        <v>926</v>
      </c>
      <c r="Q47" s="281"/>
      <c r="R47" s="281"/>
      <c r="S47" s="281"/>
      <c r="T47" s="281"/>
      <c r="U47" s="281"/>
      <c r="V47" s="281"/>
      <c r="W47" s="281"/>
      <c r="X47" s="281"/>
      <c r="Y47" s="164"/>
      <c r="Z47" s="164"/>
      <c r="AA47" s="164"/>
      <c r="AB47" s="164"/>
      <c r="AC47" s="164"/>
      <c r="AD47" s="164"/>
      <c r="AE47" s="164"/>
      <c r="AF47" s="163"/>
      <c r="AG47" s="207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164"/>
      <c r="AS47" s="409">
        <v>10</v>
      </c>
      <c r="AT47" s="409"/>
      <c r="AU47" s="184" t="s">
        <v>1841</v>
      </c>
      <c r="AV47" s="177"/>
      <c r="AW47" s="165"/>
      <c r="AX47" s="185"/>
      <c r="AY47" s="182">
        <f t="shared" si="1"/>
        <v>10</v>
      </c>
      <c r="AZ47" s="183"/>
    </row>
    <row r="48" spans="1:52" s="32" customFormat="1" ht="16.5" customHeight="1">
      <c r="A48" s="201">
        <v>11</v>
      </c>
      <c r="B48" s="202">
        <v>5455</v>
      </c>
      <c r="C48" s="169" t="s">
        <v>129</v>
      </c>
      <c r="D48" s="358"/>
      <c r="E48" s="359"/>
      <c r="F48" s="359"/>
      <c r="G48" s="359"/>
      <c r="H48" s="359"/>
      <c r="I48" s="359"/>
      <c r="J48" s="359"/>
      <c r="K48" s="359"/>
      <c r="L48" s="359"/>
      <c r="M48" s="359"/>
      <c r="N48" s="359"/>
      <c r="O48" s="360"/>
      <c r="P48" s="200" t="s">
        <v>929</v>
      </c>
      <c r="Q48" s="281"/>
      <c r="R48" s="281"/>
      <c r="S48" s="281"/>
      <c r="T48" s="281"/>
      <c r="U48" s="281"/>
      <c r="V48" s="281"/>
      <c r="W48" s="281"/>
      <c r="X48" s="281"/>
      <c r="Y48" s="164"/>
      <c r="Z48" s="164"/>
      <c r="AA48" s="164"/>
      <c r="AB48" s="164"/>
      <c r="AC48" s="164"/>
      <c r="AD48" s="164"/>
      <c r="AE48" s="164"/>
      <c r="AF48" s="163"/>
      <c r="AG48" s="207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164"/>
      <c r="AS48" s="409">
        <v>9</v>
      </c>
      <c r="AT48" s="409"/>
      <c r="AU48" s="184" t="s">
        <v>1841</v>
      </c>
      <c r="AV48" s="177"/>
      <c r="AW48" s="165"/>
      <c r="AX48" s="185"/>
      <c r="AY48" s="182">
        <f t="shared" si="1"/>
        <v>9</v>
      </c>
      <c r="AZ48" s="183"/>
    </row>
    <row r="49" spans="1:52" s="32" customFormat="1" ht="16.5" customHeight="1">
      <c r="A49" s="201">
        <v>11</v>
      </c>
      <c r="B49" s="202">
        <v>5456</v>
      </c>
      <c r="C49" s="169" t="s">
        <v>130</v>
      </c>
      <c r="D49" s="358"/>
      <c r="E49" s="359"/>
      <c r="F49" s="359"/>
      <c r="G49" s="359"/>
      <c r="H49" s="359"/>
      <c r="I49" s="359"/>
      <c r="J49" s="359"/>
      <c r="K49" s="359"/>
      <c r="L49" s="359"/>
      <c r="M49" s="359"/>
      <c r="N49" s="359"/>
      <c r="O49" s="360"/>
      <c r="P49" s="200" t="s">
        <v>932</v>
      </c>
      <c r="Q49" s="281"/>
      <c r="R49" s="281"/>
      <c r="S49" s="281"/>
      <c r="T49" s="281"/>
      <c r="U49" s="281"/>
      <c r="V49" s="281"/>
      <c r="W49" s="281"/>
      <c r="X49" s="281"/>
      <c r="Y49" s="164"/>
      <c r="Z49" s="164"/>
      <c r="AA49" s="164"/>
      <c r="AB49" s="164"/>
      <c r="AC49" s="164"/>
      <c r="AD49" s="164"/>
      <c r="AE49" s="164"/>
      <c r="AF49" s="163"/>
      <c r="AG49" s="207"/>
      <c r="AH49" s="230"/>
      <c r="AI49" s="230"/>
      <c r="AJ49" s="230"/>
      <c r="AK49" s="230"/>
      <c r="AL49" s="230"/>
      <c r="AM49" s="230"/>
      <c r="AN49" s="230"/>
      <c r="AO49" s="230"/>
      <c r="AP49" s="230"/>
      <c r="AQ49" s="230"/>
      <c r="AR49" s="164"/>
      <c r="AS49" s="409">
        <v>9</v>
      </c>
      <c r="AT49" s="409"/>
      <c r="AU49" s="184" t="s">
        <v>1841</v>
      </c>
      <c r="AV49" s="177"/>
      <c r="AW49" s="165"/>
      <c r="AX49" s="185"/>
      <c r="AY49" s="182">
        <f t="shared" si="1"/>
        <v>9</v>
      </c>
      <c r="AZ49" s="183"/>
    </row>
    <row r="50" spans="1:52" s="32" customFormat="1" ht="16.5" customHeight="1">
      <c r="A50" s="201">
        <v>11</v>
      </c>
      <c r="B50" s="202">
        <v>5457</v>
      </c>
      <c r="C50" s="169" t="s">
        <v>131</v>
      </c>
      <c r="D50" s="358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60"/>
      <c r="P50" s="200" t="s">
        <v>1828</v>
      </c>
      <c r="Q50" s="281"/>
      <c r="R50" s="281"/>
      <c r="S50" s="281"/>
      <c r="T50" s="281"/>
      <c r="U50" s="281"/>
      <c r="V50" s="281"/>
      <c r="W50" s="281"/>
      <c r="X50" s="281"/>
      <c r="Y50" s="164"/>
      <c r="Z50" s="164"/>
      <c r="AA50" s="164"/>
      <c r="AB50" s="164"/>
      <c r="AC50" s="164"/>
      <c r="AD50" s="164"/>
      <c r="AE50" s="164"/>
      <c r="AF50" s="163"/>
      <c r="AG50" s="207"/>
      <c r="AH50" s="230"/>
      <c r="AI50" s="230"/>
      <c r="AJ50" s="230"/>
      <c r="AK50" s="230"/>
      <c r="AL50" s="230"/>
      <c r="AM50" s="230"/>
      <c r="AN50" s="230"/>
      <c r="AO50" s="230"/>
      <c r="AP50" s="230"/>
      <c r="AQ50" s="230"/>
      <c r="AR50" s="164"/>
      <c r="AS50" s="409">
        <v>8</v>
      </c>
      <c r="AT50" s="409"/>
      <c r="AU50" s="184" t="s">
        <v>1841</v>
      </c>
      <c r="AV50" s="177"/>
      <c r="AW50" s="165"/>
      <c r="AX50" s="185"/>
      <c r="AY50" s="182">
        <f t="shared" si="1"/>
        <v>8</v>
      </c>
      <c r="AZ50" s="183"/>
    </row>
    <row r="51" spans="1:52" s="32" customFormat="1" ht="16.5" customHeight="1">
      <c r="A51" s="201">
        <v>11</v>
      </c>
      <c r="B51" s="202">
        <v>5458</v>
      </c>
      <c r="C51" s="169" t="s">
        <v>132</v>
      </c>
      <c r="D51" s="358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60"/>
      <c r="P51" s="200" t="s">
        <v>1831</v>
      </c>
      <c r="Q51" s="281"/>
      <c r="R51" s="281"/>
      <c r="S51" s="281"/>
      <c r="T51" s="281"/>
      <c r="U51" s="281"/>
      <c r="V51" s="281"/>
      <c r="W51" s="281"/>
      <c r="X51" s="281"/>
      <c r="Y51" s="164"/>
      <c r="Z51" s="164"/>
      <c r="AA51" s="164"/>
      <c r="AB51" s="164"/>
      <c r="AC51" s="164"/>
      <c r="AD51" s="164"/>
      <c r="AE51" s="164"/>
      <c r="AF51" s="163"/>
      <c r="AG51" s="207"/>
      <c r="AH51" s="230"/>
      <c r="AI51" s="230"/>
      <c r="AJ51" s="230"/>
      <c r="AK51" s="230"/>
      <c r="AL51" s="230"/>
      <c r="AM51" s="230"/>
      <c r="AN51" s="230"/>
      <c r="AO51" s="230"/>
      <c r="AP51" s="230"/>
      <c r="AQ51" s="230"/>
      <c r="AR51" s="164"/>
      <c r="AS51" s="409">
        <v>7</v>
      </c>
      <c r="AT51" s="409"/>
      <c r="AU51" s="184" t="s">
        <v>1841</v>
      </c>
      <c r="AV51" s="177"/>
      <c r="AW51" s="165"/>
      <c r="AX51" s="185"/>
      <c r="AY51" s="182">
        <f t="shared" si="1"/>
        <v>7</v>
      </c>
      <c r="AZ51" s="183"/>
    </row>
    <row r="52" spans="1:52" s="32" customFormat="1" ht="16.5" customHeight="1">
      <c r="A52" s="201">
        <v>11</v>
      </c>
      <c r="B52" s="202">
        <v>5459</v>
      </c>
      <c r="C52" s="169" t="s">
        <v>133</v>
      </c>
      <c r="D52" s="358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60"/>
      <c r="P52" s="200" t="s">
        <v>1834</v>
      </c>
      <c r="Q52" s="281"/>
      <c r="R52" s="281"/>
      <c r="S52" s="281"/>
      <c r="T52" s="281"/>
      <c r="U52" s="281"/>
      <c r="V52" s="281"/>
      <c r="W52" s="281"/>
      <c r="X52" s="281"/>
      <c r="Y52" s="164"/>
      <c r="Z52" s="164"/>
      <c r="AA52" s="164"/>
      <c r="AB52" s="164"/>
      <c r="AC52" s="164"/>
      <c r="AD52" s="164"/>
      <c r="AE52" s="164"/>
      <c r="AF52" s="163"/>
      <c r="AG52" s="207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164"/>
      <c r="AS52" s="409">
        <v>7</v>
      </c>
      <c r="AT52" s="409"/>
      <c r="AU52" s="184" t="s">
        <v>1841</v>
      </c>
      <c r="AV52" s="177"/>
      <c r="AW52" s="165"/>
      <c r="AX52" s="185"/>
      <c r="AY52" s="182">
        <f t="shared" si="1"/>
        <v>7</v>
      </c>
      <c r="AZ52" s="183"/>
    </row>
    <row r="53" spans="1:52" ht="16.5" customHeight="1">
      <c r="A53" s="201">
        <v>11</v>
      </c>
      <c r="B53" s="202">
        <v>5460</v>
      </c>
      <c r="C53" s="169" t="s">
        <v>134</v>
      </c>
      <c r="D53" s="361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3"/>
      <c r="P53" s="200" t="s">
        <v>1837</v>
      </c>
      <c r="Q53" s="281"/>
      <c r="R53" s="281"/>
      <c r="S53" s="281"/>
      <c r="T53" s="281"/>
      <c r="U53" s="281"/>
      <c r="V53" s="281"/>
      <c r="W53" s="281"/>
      <c r="X53" s="281"/>
      <c r="Y53" s="164"/>
      <c r="Z53" s="164"/>
      <c r="AA53" s="164"/>
      <c r="AB53" s="164"/>
      <c r="AC53" s="164"/>
      <c r="AD53" s="164"/>
      <c r="AE53" s="164"/>
      <c r="AF53" s="163"/>
      <c r="AG53" s="163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4"/>
      <c r="AS53" s="354">
        <v>6</v>
      </c>
      <c r="AT53" s="354"/>
      <c r="AU53" s="184" t="s">
        <v>1841</v>
      </c>
      <c r="AV53" s="184"/>
      <c r="AW53" s="163"/>
      <c r="AX53" s="221"/>
      <c r="AY53" s="182">
        <f t="shared" si="1"/>
        <v>6</v>
      </c>
      <c r="AZ53" s="206"/>
    </row>
    <row r="56" spans="1:52" s="32" customFormat="1" ht="16.5" customHeight="1">
      <c r="A56" s="83"/>
      <c r="B56" s="83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85"/>
      <c r="AC56" s="85"/>
      <c r="AD56" s="85"/>
      <c r="AE56" s="85"/>
      <c r="AF56" s="85"/>
      <c r="AG56" s="85"/>
      <c r="AH56" s="85"/>
      <c r="AI56" s="5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55"/>
      <c r="AX56" s="55"/>
      <c r="AY56" s="86"/>
      <c r="AZ56" s="31"/>
    </row>
    <row r="57" spans="1:52" s="32" customFormat="1" ht="16.5" customHeight="1">
      <c r="A57" s="83"/>
      <c r="B57" s="83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87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31"/>
      <c r="AX57" s="55"/>
      <c r="AY57" s="86"/>
      <c r="AZ57" s="31"/>
    </row>
    <row r="58" spans="1:52" s="32" customFormat="1" ht="16.5" customHeight="1">
      <c r="A58" s="83"/>
      <c r="B58" s="83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85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90"/>
      <c r="AW58" s="91"/>
      <c r="AX58" s="55"/>
      <c r="AY58" s="86"/>
      <c r="AZ58" s="31"/>
    </row>
    <row r="59" spans="1:52" s="32" customFormat="1" ht="16.5" customHeight="1">
      <c r="A59" s="83"/>
      <c r="B59" s="83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56"/>
      <c r="AW59" s="91"/>
      <c r="AX59" s="55"/>
      <c r="AY59" s="86"/>
      <c r="AZ59" s="31"/>
    </row>
    <row r="60" spans="1:52" s="32" customFormat="1" ht="16.5" customHeight="1">
      <c r="A60" s="83"/>
      <c r="B60" s="83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56"/>
      <c r="AW60" s="91"/>
      <c r="AX60" s="55"/>
      <c r="AY60" s="86"/>
      <c r="AZ60" s="31"/>
    </row>
    <row r="61" spans="1:52" s="32" customFormat="1" ht="16.5" customHeight="1">
      <c r="A61" s="11"/>
      <c r="B61" s="11"/>
      <c r="C61" s="19"/>
      <c r="D61" s="11"/>
      <c r="E61" s="11"/>
      <c r="F61" s="11"/>
      <c r="G61" s="11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1"/>
      <c r="Z61" s="11"/>
      <c r="AA61" s="11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11"/>
      <c r="AX61" s="11"/>
      <c r="AY61" s="11"/>
      <c r="AZ61" s="11"/>
    </row>
    <row r="62" spans="1:52" s="32" customFormat="1" ht="16.5" customHeight="1">
      <c r="A62" s="11"/>
      <c r="B62" s="11"/>
      <c r="C62" s="19"/>
      <c r="D62" s="11"/>
      <c r="E62" s="11"/>
      <c r="F62" s="11"/>
      <c r="G62" s="11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1"/>
      <c r="Z62" s="11"/>
      <c r="AA62" s="11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11"/>
      <c r="AX62" s="11"/>
      <c r="AY62" s="11"/>
      <c r="AZ62" s="11"/>
    </row>
    <row r="63" spans="1:52" s="32" customFormat="1" ht="16.5" customHeight="1">
      <c r="A63" s="11"/>
      <c r="B63" s="11"/>
      <c r="C63" s="19"/>
      <c r="D63" s="11"/>
      <c r="E63" s="11"/>
      <c r="F63" s="11"/>
      <c r="G63" s="11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1"/>
      <c r="Z63" s="11"/>
      <c r="AA63" s="11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11"/>
      <c r="AX63" s="11"/>
      <c r="AY63" s="11"/>
      <c r="AZ63" s="11"/>
    </row>
    <row r="64" spans="1:52" s="32" customFormat="1" ht="16.5" customHeight="1">
      <c r="A64" s="11"/>
      <c r="B64" s="11"/>
      <c r="C64" s="19"/>
      <c r="D64" s="11"/>
      <c r="E64" s="11"/>
      <c r="F64" s="11"/>
      <c r="G64" s="11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1"/>
      <c r="Z64" s="11"/>
      <c r="AA64" s="11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11"/>
      <c r="AX64" s="11"/>
      <c r="AY64" s="11"/>
      <c r="AZ64" s="11"/>
    </row>
    <row r="65" spans="1:52" s="32" customFormat="1" ht="16.5" customHeight="1">
      <c r="A65" s="11"/>
      <c r="B65" s="11"/>
      <c r="C65" s="19"/>
      <c r="D65" s="11"/>
      <c r="E65" s="11"/>
      <c r="F65" s="11"/>
      <c r="G65" s="11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1"/>
      <c r="Z65" s="11"/>
      <c r="AA65" s="11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11"/>
      <c r="AX65" s="11"/>
      <c r="AY65" s="11"/>
      <c r="AZ65" s="11"/>
    </row>
    <row r="66" spans="1:52" s="32" customFormat="1" ht="16.5" customHeight="1">
      <c r="A66" s="11"/>
      <c r="B66" s="11"/>
      <c r="C66" s="19"/>
      <c r="D66" s="11"/>
      <c r="E66" s="11"/>
      <c r="F66" s="11"/>
      <c r="G66" s="11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1"/>
      <c r="Z66" s="11"/>
      <c r="AA66" s="11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11"/>
      <c r="AX66" s="11"/>
      <c r="AY66" s="11"/>
      <c r="AZ66" s="11"/>
    </row>
    <row r="67" spans="1:52" s="32" customFormat="1" ht="16.5" customHeight="1">
      <c r="A67" s="11"/>
      <c r="B67" s="11"/>
      <c r="C67" s="19"/>
      <c r="D67" s="11"/>
      <c r="E67" s="11"/>
      <c r="F67" s="11"/>
      <c r="G67" s="11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1"/>
      <c r="Z67" s="11"/>
      <c r="AA67" s="11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11"/>
      <c r="AX67" s="11"/>
      <c r="AY67" s="11"/>
      <c r="AZ67" s="11"/>
    </row>
    <row r="68" spans="1:52" s="32" customFormat="1" ht="16.5" customHeight="1">
      <c r="A68" s="11"/>
      <c r="B68" s="11"/>
      <c r="C68" s="19"/>
      <c r="D68" s="11"/>
      <c r="E68" s="11"/>
      <c r="F68" s="11"/>
      <c r="G68" s="11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1"/>
      <c r="Z68" s="11"/>
      <c r="AA68" s="11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11"/>
      <c r="AX68" s="11"/>
      <c r="AY68" s="11"/>
      <c r="AZ68" s="11"/>
    </row>
    <row r="69" spans="1:52" s="32" customFormat="1" ht="16.5" customHeight="1">
      <c r="A69" s="11"/>
      <c r="B69" s="11"/>
      <c r="C69" s="19"/>
      <c r="D69" s="11"/>
      <c r="E69" s="11"/>
      <c r="F69" s="11"/>
      <c r="G69" s="11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1"/>
      <c r="Z69" s="11"/>
      <c r="AA69" s="11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11"/>
      <c r="AX69" s="11"/>
      <c r="AY69" s="11"/>
      <c r="AZ69" s="11"/>
    </row>
    <row r="71" spans="1:52" s="32" customFormat="1" ht="16.5" customHeight="1">
      <c r="A71" s="11"/>
      <c r="B71" s="11"/>
      <c r="C71" s="19"/>
      <c r="D71" s="11"/>
      <c r="E71" s="11"/>
      <c r="F71" s="11"/>
      <c r="G71" s="11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1"/>
      <c r="Z71" s="11"/>
      <c r="AA71" s="11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11"/>
      <c r="AX71" s="11"/>
      <c r="AY71" s="11"/>
      <c r="AZ71" s="11"/>
    </row>
    <row r="72" spans="1:52" s="32" customFormat="1" ht="16.5" customHeight="1">
      <c r="A72" s="11"/>
      <c r="B72" s="11"/>
      <c r="C72" s="19"/>
      <c r="D72" s="11"/>
      <c r="E72" s="11"/>
      <c r="F72" s="11"/>
      <c r="G72" s="11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1"/>
      <c r="Z72" s="11"/>
      <c r="AA72" s="11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11"/>
      <c r="AX72" s="11"/>
      <c r="AY72" s="11"/>
      <c r="AZ72" s="11"/>
    </row>
    <row r="73" spans="1:52" s="32" customFormat="1" ht="16.5" customHeight="1">
      <c r="A73" s="11"/>
      <c r="B73" s="11"/>
      <c r="C73" s="19"/>
      <c r="D73" s="11"/>
      <c r="E73" s="11"/>
      <c r="F73" s="11"/>
      <c r="G73" s="11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1"/>
      <c r="Z73" s="11"/>
      <c r="AA73" s="11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11"/>
      <c r="AX73" s="11"/>
      <c r="AY73" s="11"/>
      <c r="AZ73" s="11"/>
    </row>
    <row r="74" spans="1:52" s="32" customFormat="1" ht="16.5" customHeight="1">
      <c r="A74" s="11"/>
      <c r="B74" s="11"/>
      <c r="C74" s="19"/>
      <c r="D74" s="11"/>
      <c r="E74" s="11"/>
      <c r="F74" s="11"/>
      <c r="G74" s="11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1"/>
      <c r="Z74" s="11"/>
      <c r="AA74" s="11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11"/>
      <c r="AX74" s="11"/>
      <c r="AY74" s="11"/>
      <c r="AZ74" s="11"/>
    </row>
    <row r="75" spans="1:52" s="32" customFormat="1" ht="16.5" customHeight="1">
      <c r="A75" s="11"/>
      <c r="B75" s="11"/>
      <c r="C75" s="19"/>
      <c r="D75" s="11"/>
      <c r="E75" s="11"/>
      <c r="F75" s="11"/>
      <c r="G75" s="11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1"/>
      <c r="Z75" s="11"/>
      <c r="AA75" s="11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11"/>
      <c r="AX75" s="11"/>
      <c r="AY75" s="11"/>
      <c r="AZ75" s="11"/>
    </row>
    <row r="76" spans="1:52" s="32" customFormat="1" ht="16.5" customHeight="1">
      <c r="A76" s="11"/>
      <c r="B76" s="11"/>
      <c r="C76" s="19"/>
      <c r="D76" s="11"/>
      <c r="E76" s="11"/>
      <c r="F76" s="11"/>
      <c r="G76" s="11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1"/>
      <c r="Z76" s="11"/>
      <c r="AA76" s="11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11"/>
      <c r="AX76" s="11"/>
      <c r="AY76" s="11"/>
      <c r="AZ76" s="11"/>
    </row>
    <row r="77" spans="1:52" s="32" customFormat="1" ht="16.5" customHeight="1">
      <c r="A77" s="11"/>
      <c r="B77" s="11"/>
      <c r="C77" s="19"/>
      <c r="D77" s="11"/>
      <c r="E77" s="11"/>
      <c r="F77" s="11"/>
      <c r="G77" s="11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1"/>
      <c r="Z77" s="11"/>
      <c r="AA77" s="11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11"/>
      <c r="AX77" s="11"/>
      <c r="AY77" s="11"/>
      <c r="AZ77" s="11"/>
    </row>
  </sheetData>
  <sheetProtection password="CB5D" sheet="1" objects="1" scenarios="1"/>
  <mergeCells count="49">
    <mergeCell ref="AS11:AT11"/>
    <mergeCell ref="AS33:AT33"/>
    <mergeCell ref="AS34:AT34"/>
    <mergeCell ref="AS35:AT35"/>
    <mergeCell ref="AS12:AT12"/>
    <mergeCell ref="AS15:AT15"/>
    <mergeCell ref="AS16:AT16"/>
    <mergeCell ref="AS17:AT17"/>
    <mergeCell ref="AS18:AT18"/>
    <mergeCell ref="AS27:AT27"/>
    <mergeCell ref="AS39:AT39"/>
    <mergeCell ref="AS40:AT40"/>
    <mergeCell ref="AS36:AT36"/>
    <mergeCell ref="AS52:AT52"/>
    <mergeCell ref="AS45:AT45"/>
    <mergeCell ref="AS46:AT46"/>
    <mergeCell ref="AS47:AT47"/>
    <mergeCell ref="AS48:AT48"/>
    <mergeCell ref="AS49:AT49"/>
    <mergeCell ref="AS50:AT50"/>
    <mergeCell ref="AS51:AT51"/>
    <mergeCell ref="AS41:AT41"/>
    <mergeCell ref="AS42:AT42"/>
    <mergeCell ref="AS43:AT43"/>
    <mergeCell ref="AS44:AT44"/>
    <mergeCell ref="AS37:AT37"/>
    <mergeCell ref="AS38:AT38"/>
    <mergeCell ref="AS7:AT7"/>
    <mergeCell ref="AS8:AT8"/>
    <mergeCell ref="AS9:AT9"/>
    <mergeCell ref="AS10:AT10"/>
    <mergeCell ref="AS13:AT13"/>
    <mergeCell ref="AS14:AT14"/>
    <mergeCell ref="AS26:AT26"/>
    <mergeCell ref="AS19:AT19"/>
    <mergeCell ref="AS20:AT20"/>
    <mergeCell ref="AS21:AT21"/>
    <mergeCell ref="AS22:AT22"/>
    <mergeCell ref="AS23:AT23"/>
    <mergeCell ref="AS32:AT32"/>
    <mergeCell ref="D12:O32"/>
    <mergeCell ref="AS53:AT53"/>
    <mergeCell ref="D33:O53"/>
    <mergeCell ref="AS28:AT28"/>
    <mergeCell ref="AS29:AT29"/>
    <mergeCell ref="AS30:AT30"/>
    <mergeCell ref="AS31:AT31"/>
    <mergeCell ref="AS24:AT24"/>
    <mergeCell ref="AS25:AT25"/>
  </mergeCells>
  <printOptions horizontalCentered="1"/>
  <pageMargins left="0.7874015748031497" right="0.3937007874015748" top="0.5905511811023623" bottom="0.3937007874015748" header="0.3937007874015748" footer="0.1968503937007874"/>
  <pageSetup horizontalDpi="600" verticalDpi="600" orientation="portrait" paperSize="9" scale="50" r:id="rId1"/>
  <headerFooter alignWithMargins="0">
    <oddHeader>&amp;R&amp;9知的障害児</oddHeader>
    <oddFooter>&amp;C&amp;14&amp;P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3:BA75"/>
  <sheetViews>
    <sheetView zoomScale="85" zoomScaleNormal="85" zoomScaleSheetLayoutView="75" workbookViewId="0" topLeftCell="A37">
      <selection activeCell="W51" sqref="W51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24" width="2.375" style="19" customWidth="1"/>
    <col min="25" max="27" width="2.375" style="11" customWidth="1"/>
    <col min="28" max="48" width="2.375" style="20" customWidth="1"/>
    <col min="49" max="50" width="2.375" style="11" customWidth="1"/>
    <col min="51" max="52" width="8.625" style="11" customWidth="1"/>
    <col min="53" max="53" width="2.75390625" style="11" customWidth="1"/>
    <col min="54" max="16384" width="9.00390625" style="11" customWidth="1"/>
  </cols>
  <sheetData>
    <row r="3" ht="16.5" customHeight="1">
      <c r="A3" s="18"/>
    </row>
    <row r="4" spans="1:2" ht="16.5" customHeight="1">
      <c r="A4" s="18"/>
      <c r="B4" s="21"/>
    </row>
    <row r="5" spans="1:53" s="32" customFormat="1" ht="16.5" customHeight="1">
      <c r="A5" s="22" t="s">
        <v>1254</v>
      </c>
      <c r="B5" s="23"/>
      <c r="C5" s="24" t="s">
        <v>1453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6"/>
      <c r="X5" s="92" t="s">
        <v>1252</v>
      </c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30" t="s">
        <v>1454</v>
      </c>
      <c r="AZ5" s="30" t="s">
        <v>1455</v>
      </c>
      <c r="BA5" s="31"/>
    </row>
    <row r="6" spans="1:53" s="32" customFormat="1" ht="16.5" customHeight="1">
      <c r="A6" s="33" t="s">
        <v>1456</v>
      </c>
      <c r="B6" s="34" t="s">
        <v>1457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40" t="s">
        <v>1458</v>
      </c>
      <c r="AZ6" s="40" t="s">
        <v>1459</v>
      </c>
      <c r="BA6" s="31"/>
    </row>
    <row r="7" spans="1:52" s="32" customFormat="1" ht="16.5" customHeight="1">
      <c r="A7" s="41">
        <v>11</v>
      </c>
      <c r="B7" s="42">
        <v>5380</v>
      </c>
      <c r="C7" s="43" t="s">
        <v>750</v>
      </c>
      <c r="D7" s="376" t="s">
        <v>790</v>
      </c>
      <c r="E7" s="377"/>
      <c r="F7" s="378"/>
      <c r="G7" s="376" t="s">
        <v>791</v>
      </c>
      <c r="H7" s="377"/>
      <c r="I7" s="377"/>
      <c r="J7" s="377"/>
      <c r="K7" s="377"/>
      <c r="L7" s="377"/>
      <c r="M7" s="377"/>
      <c r="N7" s="377"/>
      <c r="O7" s="378"/>
      <c r="P7" s="47" t="s">
        <v>751</v>
      </c>
      <c r="Q7" s="27"/>
      <c r="R7" s="27"/>
      <c r="S7" s="27"/>
      <c r="T7" s="27"/>
      <c r="U7" s="27"/>
      <c r="V7" s="27"/>
      <c r="W7" s="27"/>
      <c r="X7" s="27"/>
      <c r="Y7" s="27"/>
      <c r="Z7" s="27"/>
      <c r="AA7" s="26"/>
      <c r="AB7" s="26"/>
      <c r="AC7" s="26"/>
      <c r="AD7" s="102"/>
      <c r="AE7" s="77"/>
      <c r="AF7" s="72"/>
      <c r="AG7" s="72"/>
      <c r="AH7" s="72"/>
      <c r="AI7" s="72"/>
      <c r="AJ7" s="72"/>
      <c r="AK7" s="77"/>
      <c r="AL7" s="77"/>
      <c r="AM7" s="77"/>
      <c r="AN7" s="77"/>
      <c r="AO7" s="77"/>
      <c r="AP7" s="77"/>
      <c r="AQ7" s="77"/>
      <c r="AR7" s="77"/>
      <c r="AS7" s="72"/>
      <c r="AT7" s="72"/>
      <c r="AU7" s="72"/>
      <c r="AV7" s="75"/>
      <c r="AW7" s="38"/>
      <c r="AX7" s="35"/>
      <c r="AY7" s="76">
        <f>ROUND(AA8,0)</f>
        <v>320</v>
      </c>
      <c r="AZ7" s="51" t="s">
        <v>1463</v>
      </c>
    </row>
    <row r="8" spans="1:52" s="32" customFormat="1" ht="16.5" customHeight="1">
      <c r="A8" s="41">
        <v>11</v>
      </c>
      <c r="B8" s="42">
        <v>5381</v>
      </c>
      <c r="C8" s="43" t="s">
        <v>752</v>
      </c>
      <c r="D8" s="382"/>
      <c r="E8" s="383"/>
      <c r="F8" s="384"/>
      <c r="G8" s="382"/>
      <c r="H8" s="383"/>
      <c r="I8" s="383"/>
      <c r="J8" s="383"/>
      <c r="K8" s="383"/>
      <c r="L8" s="383"/>
      <c r="M8" s="383"/>
      <c r="N8" s="383"/>
      <c r="O8" s="384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5">
        <v>320</v>
      </c>
      <c r="AB8" s="385"/>
      <c r="AC8" s="75" t="s">
        <v>1465</v>
      </c>
      <c r="AD8" s="103"/>
      <c r="AE8" s="64" t="s">
        <v>753</v>
      </c>
      <c r="AF8" s="72"/>
      <c r="AG8" s="72"/>
      <c r="AH8" s="72"/>
      <c r="AI8" s="72"/>
      <c r="AJ8" s="72"/>
      <c r="AK8" s="77"/>
      <c r="AL8" s="77"/>
      <c r="AM8" s="77"/>
      <c r="AN8" s="77"/>
      <c r="AO8" s="77"/>
      <c r="AP8" s="77"/>
      <c r="AQ8" s="77"/>
      <c r="AR8" s="77"/>
      <c r="AS8" s="72"/>
      <c r="AT8" s="72"/>
      <c r="AU8" s="72"/>
      <c r="AV8" s="65" t="s">
        <v>336</v>
      </c>
      <c r="AW8" s="386">
        <v>0.965</v>
      </c>
      <c r="AX8" s="387"/>
      <c r="AY8" s="76">
        <f>ROUND(AA8*AW8,0)</f>
        <v>309</v>
      </c>
      <c r="AZ8" s="51"/>
    </row>
    <row r="9" spans="1:52" s="32" customFormat="1" ht="16.5" customHeight="1">
      <c r="A9" s="41">
        <v>11</v>
      </c>
      <c r="B9" s="42">
        <v>5382</v>
      </c>
      <c r="C9" s="43" t="s">
        <v>754</v>
      </c>
      <c r="D9" s="382"/>
      <c r="E9" s="383"/>
      <c r="F9" s="384"/>
      <c r="G9" s="382"/>
      <c r="H9" s="383"/>
      <c r="I9" s="383"/>
      <c r="J9" s="383"/>
      <c r="K9" s="383"/>
      <c r="L9" s="383"/>
      <c r="M9" s="383"/>
      <c r="N9" s="383"/>
      <c r="O9" s="384"/>
      <c r="P9" s="47" t="s">
        <v>419</v>
      </c>
      <c r="Q9" s="27"/>
      <c r="R9" s="27"/>
      <c r="S9" s="27"/>
      <c r="T9" s="27"/>
      <c r="U9" s="27"/>
      <c r="V9" s="27"/>
      <c r="W9" s="27"/>
      <c r="X9" s="27"/>
      <c r="Y9" s="27"/>
      <c r="Z9" s="27"/>
      <c r="AA9" s="31"/>
      <c r="AB9" s="31"/>
      <c r="AC9" s="31"/>
      <c r="AD9" s="102"/>
      <c r="AE9" s="77"/>
      <c r="AF9" s="72"/>
      <c r="AG9" s="72"/>
      <c r="AH9" s="72"/>
      <c r="AI9" s="72"/>
      <c r="AJ9" s="72"/>
      <c r="AK9" s="77"/>
      <c r="AL9" s="77"/>
      <c r="AM9" s="77"/>
      <c r="AN9" s="77"/>
      <c r="AO9" s="77"/>
      <c r="AP9" s="77"/>
      <c r="AQ9" s="77"/>
      <c r="AR9" s="77"/>
      <c r="AS9" s="72"/>
      <c r="AT9" s="72"/>
      <c r="AU9" s="72"/>
      <c r="AV9" s="75"/>
      <c r="AW9" s="38"/>
      <c r="AX9" s="35"/>
      <c r="AY9" s="76">
        <f>ROUND(AA10,0)</f>
        <v>288</v>
      </c>
      <c r="AZ9" s="51"/>
    </row>
    <row r="10" spans="1:52" s="32" customFormat="1" ht="16.5" customHeight="1">
      <c r="A10" s="41">
        <v>11</v>
      </c>
      <c r="B10" s="42">
        <v>5383</v>
      </c>
      <c r="C10" s="43" t="s">
        <v>756</v>
      </c>
      <c r="D10" s="382"/>
      <c r="E10" s="383"/>
      <c r="F10" s="384"/>
      <c r="G10" s="382"/>
      <c r="H10" s="383"/>
      <c r="I10" s="383"/>
      <c r="J10" s="383"/>
      <c r="K10" s="383"/>
      <c r="L10" s="383"/>
      <c r="M10" s="383"/>
      <c r="N10" s="383"/>
      <c r="O10" s="384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5">
        <v>288</v>
      </c>
      <c r="AB10" s="385"/>
      <c r="AC10" s="75" t="s">
        <v>1465</v>
      </c>
      <c r="AD10" s="103"/>
      <c r="AE10" s="64" t="s">
        <v>753</v>
      </c>
      <c r="AF10" s="72"/>
      <c r="AG10" s="72"/>
      <c r="AH10" s="72"/>
      <c r="AI10" s="72"/>
      <c r="AJ10" s="72"/>
      <c r="AK10" s="77"/>
      <c r="AL10" s="77"/>
      <c r="AM10" s="77"/>
      <c r="AN10" s="77"/>
      <c r="AO10" s="77"/>
      <c r="AP10" s="77"/>
      <c r="AQ10" s="77"/>
      <c r="AR10" s="77"/>
      <c r="AS10" s="72"/>
      <c r="AT10" s="72"/>
      <c r="AU10" s="72"/>
      <c r="AV10" s="65" t="s">
        <v>336</v>
      </c>
      <c r="AW10" s="386">
        <v>0.965</v>
      </c>
      <c r="AX10" s="387"/>
      <c r="AY10" s="76">
        <f>ROUND(AA10*AW10,0)</f>
        <v>278</v>
      </c>
      <c r="AZ10" s="51"/>
    </row>
    <row r="11" spans="1:52" s="32" customFormat="1" ht="16.5" customHeight="1">
      <c r="A11" s="41">
        <v>11</v>
      </c>
      <c r="B11" s="42">
        <v>5384</v>
      </c>
      <c r="C11" s="43" t="s">
        <v>757</v>
      </c>
      <c r="D11" s="382"/>
      <c r="E11" s="383"/>
      <c r="F11" s="384"/>
      <c r="G11" s="382"/>
      <c r="H11" s="383"/>
      <c r="I11" s="383"/>
      <c r="J11" s="383"/>
      <c r="K11" s="383"/>
      <c r="L11" s="383"/>
      <c r="M11" s="383"/>
      <c r="N11" s="383"/>
      <c r="O11" s="384"/>
      <c r="P11" s="47" t="s">
        <v>1317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31"/>
      <c r="AB11" s="31"/>
      <c r="AC11" s="31"/>
      <c r="AD11" s="102"/>
      <c r="AE11" s="77"/>
      <c r="AF11" s="72"/>
      <c r="AG11" s="72"/>
      <c r="AH11" s="72"/>
      <c r="AI11" s="72"/>
      <c r="AJ11" s="72"/>
      <c r="AK11" s="77"/>
      <c r="AL11" s="77"/>
      <c r="AM11" s="77"/>
      <c r="AN11" s="77"/>
      <c r="AO11" s="77"/>
      <c r="AP11" s="77"/>
      <c r="AQ11" s="77"/>
      <c r="AR11" s="77"/>
      <c r="AS11" s="72"/>
      <c r="AT11" s="72"/>
      <c r="AU11" s="72"/>
      <c r="AV11" s="75"/>
      <c r="AW11" s="38"/>
      <c r="AX11" s="35"/>
      <c r="AY11" s="76">
        <f>ROUND(AA12,0)</f>
        <v>252</v>
      </c>
      <c r="AZ11" s="51"/>
    </row>
    <row r="12" spans="1:52" s="32" customFormat="1" ht="16.5" customHeight="1">
      <c r="A12" s="41">
        <v>11</v>
      </c>
      <c r="B12" s="42">
        <v>5385</v>
      </c>
      <c r="C12" s="43" t="s">
        <v>759</v>
      </c>
      <c r="D12" s="382"/>
      <c r="E12" s="383"/>
      <c r="F12" s="384"/>
      <c r="G12" s="379"/>
      <c r="H12" s="380"/>
      <c r="I12" s="380"/>
      <c r="J12" s="380"/>
      <c r="K12" s="380"/>
      <c r="L12" s="380"/>
      <c r="M12" s="380"/>
      <c r="N12" s="380"/>
      <c r="O12" s="381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5">
        <v>252</v>
      </c>
      <c r="AB12" s="385"/>
      <c r="AC12" s="75" t="s">
        <v>1465</v>
      </c>
      <c r="AD12" s="103"/>
      <c r="AE12" s="64" t="s">
        <v>753</v>
      </c>
      <c r="AF12" s="72"/>
      <c r="AG12" s="72"/>
      <c r="AH12" s="72"/>
      <c r="AI12" s="72"/>
      <c r="AJ12" s="72"/>
      <c r="AK12" s="77"/>
      <c r="AL12" s="77"/>
      <c r="AM12" s="77"/>
      <c r="AN12" s="77"/>
      <c r="AO12" s="77"/>
      <c r="AP12" s="77"/>
      <c r="AQ12" s="77"/>
      <c r="AR12" s="77"/>
      <c r="AS12" s="72"/>
      <c r="AT12" s="72"/>
      <c r="AU12" s="72"/>
      <c r="AV12" s="65" t="s">
        <v>336</v>
      </c>
      <c r="AW12" s="386">
        <v>0.965</v>
      </c>
      <c r="AX12" s="387"/>
      <c r="AY12" s="76">
        <f>ROUND(AA12*AW12,0)</f>
        <v>243</v>
      </c>
      <c r="AZ12" s="51"/>
    </row>
    <row r="13" spans="1:52" s="32" customFormat="1" ht="16.5" customHeight="1">
      <c r="A13" s="41">
        <v>11</v>
      </c>
      <c r="B13" s="42">
        <v>5386</v>
      </c>
      <c r="C13" s="43" t="s">
        <v>760</v>
      </c>
      <c r="D13" s="382"/>
      <c r="E13" s="383"/>
      <c r="F13" s="384"/>
      <c r="G13" s="376" t="s">
        <v>792</v>
      </c>
      <c r="H13" s="350"/>
      <c r="I13" s="350"/>
      <c r="J13" s="350"/>
      <c r="K13" s="350"/>
      <c r="L13" s="350"/>
      <c r="M13" s="350"/>
      <c r="N13" s="350"/>
      <c r="O13" s="351"/>
      <c r="P13" s="47" t="s">
        <v>751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31"/>
      <c r="AB13" s="31"/>
      <c r="AC13" s="31"/>
      <c r="AD13" s="102"/>
      <c r="AE13" s="77"/>
      <c r="AF13" s="72"/>
      <c r="AG13" s="72"/>
      <c r="AH13" s="72"/>
      <c r="AI13" s="72"/>
      <c r="AJ13" s="72"/>
      <c r="AK13" s="77"/>
      <c r="AL13" s="77"/>
      <c r="AM13" s="77"/>
      <c r="AN13" s="77"/>
      <c r="AO13" s="77"/>
      <c r="AP13" s="77"/>
      <c r="AQ13" s="77"/>
      <c r="AR13" s="77"/>
      <c r="AS13" s="72"/>
      <c r="AT13" s="72"/>
      <c r="AU13" s="72"/>
      <c r="AV13" s="75"/>
      <c r="AW13" s="38"/>
      <c r="AX13" s="35"/>
      <c r="AY13" s="76">
        <f>ROUND(AA14,0)</f>
        <v>160</v>
      </c>
      <c r="AZ13" s="51"/>
    </row>
    <row r="14" spans="1:52" s="32" customFormat="1" ht="16.5" customHeight="1">
      <c r="A14" s="41">
        <v>11</v>
      </c>
      <c r="B14" s="42">
        <v>5387</v>
      </c>
      <c r="C14" s="43" t="s">
        <v>761</v>
      </c>
      <c r="D14" s="382"/>
      <c r="E14" s="383"/>
      <c r="F14" s="384"/>
      <c r="G14" s="382"/>
      <c r="H14" s="411"/>
      <c r="I14" s="411"/>
      <c r="J14" s="411"/>
      <c r="K14" s="411"/>
      <c r="L14" s="411"/>
      <c r="M14" s="411"/>
      <c r="N14" s="411"/>
      <c r="O14" s="412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5">
        <v>160</v>
      </c>
      <c r="AB14" s="385"/>
      <c r="AC14" s="75" t="s">
        <v>1465</v>
      </c>
      <c r="AD14" s="103"/>
      <c r="AE14" s="64" t="s">
        <v>753</v>
      </c>
      <c r="AF14" s="72"/>
      <c r="AG14" s="72"/>
      <c r="AH14" s="72"/>
      <c r="AI14" s="72"/>
      <c r="AJ14" s="72"/>
      <c r="AK14" s="77"/>
      <c r="AL14" s="77"/>
      <c r="AM14" s="77"/>
      <c r="AN14" s="77"/>
      <c r="AO14" s="77"/>
      <c r="AP14" s="77"/>
      <c r="AQ14" s="77"/>
      <c r="AR14" s="77"/>
      <c r="AS14" s="72"/>
      <c r="AT14" s="72"/>
      <c r="AU14" s="72"/>
      <c r="AV14" s="65" t="s">
        <v>336</v>
      </c>
      <c r="AW14" s="386">
        <v>0.965</v>
      </c>
      <c r="AX14" s="387"/>
      <c r="AY14" s="76">
        <f>ROUND(AA14*AW14,0)</f>
        <v>154</v>
      </c>
      <c r="AZ14" s="51"/>
    </row>
    <row r="15" spans="1:52" s="32" customFormat="1" ht="16.5" customHeight="1">
      <c r="A15" s="41">
        <v>11</v>
      </c>
      <c r="B15" s="42">
        <v>5388</v>
      </c>
      <c r="C15" s="43" t="s">
        <v>107</v>
      </c>
      <c r="D15" s="382"/>
      <c r="E15" s="383"/>
      <c r="F15" s="384"/>
      <c r="G15" s="382"/>
      <c r="H15" s="411"/>
      <c r="I15" s="411"/>
      <c r="J15" s="411"/>
      <c r="K15" s="411"/>
      <c r="L15" s="411"/>
      <c r="M15" s="411"/>
      <c r="N15" s="411"/>
      <c r="O15" s="412"/>
      <c r="P15" s="47" t="s">
        <v>419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31"/>
      <c r="AB15" s="31"/>
      <c r="AC15" s="31"/>
      <c r="AD15" s="102"/>
      <c r="AE15" s="77"/>
      <c r="AF15" s="72"/>
      <c r="AG15" s="72"/>
      <c r="AH15" s="72"/>
      <c r="AI15" s="72"/>
      <c r="AJ15" s="72"/>
      <c r="AK15" s="77"/>
      <c r="AL15" s="77"/>
      <c r="AM15" s="77"/>
      <c r="AN15" s="77"/>
      <c r="AO15" s="77"/>
      <c r="AP15" s="77"/>
      <c r="AQ15" s="77"/>
      <c r="AR15" s="77"/>
      <c r="AS15" s="72"/>
      <c r="AT15" s="72"/>
      <c r="AU15" s="72"/>
      <c r="AV15" s="75"/>
      <c r="AW15" s="38"/>
      <c r="AX15" s="35"/>
      <c r="AY15" s="76">
        <f>ROUND(AA16,0)</f>
        <v>144</v>
      </c>
      <c r="AZ15" s="51"/>
    </row>
    <row r="16" spans="1:52" s="32" customFormat="1" ht="16.5" customHeight="1">
      <c r="A16" s="41">
        <v>11</v>
      </c>
      <c r="B16" s="42">
        <v>5389</v>
      </c>
      <c r="C16" s="43" t="s">
        <v>108</v>
      </c>
      <c r="D16" s="382"/>
      <c r="E16" s="383"/>
      <c r="F16" s="384"/>
      <c r="G16" s="413"/>
      <c r="H16" s="414"/>
      <c r="I16" s="414"/>
      <c r="J16" s="414"/>
      <c r="K16" s="414"/>
      <c r="L16" s="414"/>
      <c r="M16" s="414"/>
      <c r="N16" s="414"/>
      <c r="O16" s="412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5">
        <v>144</v>
      </c>
      <c r="AB16" s="385"/>
      <c r="AC16" s="75" t="s">
        <v>1465</v>
      </c>
      <c r="AD16" s="103"/>
      <c r="AE16" s="64" t="s">
        <v>753</v>
      </c>
      <c r="AF16" s="72"/>
      <c r="AG16" s="72"/>
      <c r="AH16" s="72"/>
      <c r="AI16" s="72"/>
      <c r="AJ16" s="72"/>
      <c r="AK16" s="77"/>
      <c r="AL16" s="77"/>
      <c r="AM16" s="77"/>
      <c r="AN16" s="77"/>
      <c r="AO16" s="77"/>
      <c r="AP16" s="77"/>
      <c r="AQ16" s="77"/>
      <c r="AR16" s="77"/>
      <c r="AS16" s="72"/>
      <c r="AT16" s="72"/>
      <c r="AU16" s="72"/>
      <c r="AV16" s="65" t="s">
        <v>336</v>
      </c>
      <c r="AW16" s="386">
        <v>0.965</v>
      </c>
      <c r="AX16" s="387"/>
      <c r="AY16" s="76">
        <f>ROUND(AA16*AW16,0)</f>
        <v>139</v>
      </c>
      <c r="AZ16" s="51"/>
    </row>
    <row r="17" spans="1:52" s="32" customFormat="1" ht="16.5" customHeight="1">
      <c r="A17" s="41">
        <v>11</v>
      </c>
      <c r="B17" s="42">
        <v>5390</v>
      </c>
      <c r="C17" s="43" t="s">
        <v>109</v>
      </c>
      <c r="D17" s="382"/>
      <c r="E17" s="383"/>
      <c r="F17" s="384"/>
      <c r="G17" s="413"/>
      <c r="H17" s="414"/>
      <c r="I17" s="414"/>
      <c r="J17" s="414"/>
      <c r="K17" s="414"/>
      <c r="L17" s="414"/>
      <c r="M17" s="414"/>
      <c r="N17" s="414"/>
      <c r="O17" s="412"/>
      <c r="P17" s="47" t="s">
        <v>1317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31"/>
      <c r="AB17" s="31"/>
      <c r="AC17" s="31"/>
      <c r="AD17" s="102"/>
      <c r="AE17" s="77"/>
      <c r="AF17" s="72"/>
      <c r="AG17" s="72"/>
      <c r="AH17" s="72"/>
      <c r="AI17" s="72"/>
      <c r="AJ17" s="72"/>
      <c r="AK17" s="77"/>
      <c r="AL17" s="77"/>
      <c r="AM17" s="77"/>
      <c r="AN17" s="77"/>
      <c r="AO17" s="77"/>
      <c r="AP17" s="77"/>
      <c r="AQ17" s="77"/>
      <c r="AR17" s="77"/>
      <c r="AS17" s="72"/>
      <c r="AT17" s="72"/>
      <c r="AU17" s="72"/>
      <c r="AV17" s="75"/>
      <c r="AW17" s="38"/>
      <c r="AX17" s="35"/>
      <c r="AY17" s="76">
        <f>ROUND(AA18,0)</f>
        <v>126</v>
      </c>
      <c r="AZ17" s="51"/>
    </row>
    <row r="18" spans="1:52" s="32" customFormat="1" ht="16.5" customHeight="1">
      <c r="A18" s="41">
        <v>11</v>
      </c>
      <c r="B18" s="42">
        <v>5391</v>
      </c>
      <c r="C18" s="43" t="s">
        <v>1398</v>
      </c>
      <c r="D18" s="379"/>
      <c r="E18" s="380"/>
      <c r="F18" s="381"/>
      <c r="G18" s="415"/>
      <c r="H18" s="416"/>
      <c r="I18" s="416"/>
      <c r="J18" s="416"/>
      <c r="K18" s="416"/>
      <c r="L18" s="416"/>
      <c r="M18" s="416"/>
      <c r="N18" s="416"/>
      <c r="O18" s="417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5">
        <v>126</v>
      </c>
      <c r="AB18" s="385"/>
      <c r="AC18" s="75" t="s">
        <v>1465</v>
      </c>
      <c r="AD18" s="103"/>
      <c r="AE18" s="64" t="s">
        <v>753</v>
      </c>
      <c r="AF18" s="72"/>
      <c r="AG18" s="72"/>
      <c r="AH18" s="72"/>
      <c r="AI18" s="72"/>
      <c r="AJ18" s="72"/>
      <c r="AK18" s="77"/>
      <c r="AL18" s="77"/>
      <c r="AM18" s="77"/>
      <c r="AN18" s="77"/>
      <c r="AO18" s="77"/>
      <c r="AP18" s="77"/>
      <c r="AQ18" s="77"/>
      <c r="AR18" s="77"/>
      <c r="AS18" s="72"/>
      <c r="AT18" s="72"/>
      <c r="AU18" s="72"/>
      <c r="AV18" s="65" t="s">
        <v>336</v>
      </c>
      <c r="AW18" s="386">
        <v>0.965</v>
      </c>
      <c r="AX18" s="387"/>
      <c r="AY18" s="76">
        <f>ROUND(AA18*AW18,0)</f>
        <v>122</v>
      </c>
      <c r="AZ18" s="51"/>
    </row>
    <row r="19" spans="1:52" s="32" customFormat="1" ht="16.5" customHeight="1">
      <c r="A19" s="41">
        <v>11</v>
      </c>
      <c r="B19" s="42">
        <v>5020</v>
      </c>
      <c r="C19" s="43" t="s">
        <v>1399</v>
      </c>
      <c r="D19" s="104" t="s">
        <v>1400</v>
      </c>
      <c r="E19" s="105"/>
      <c r="F19" s="105"/>
      <c r="G19" s="27"/>
      <c r="H19" s="27"/>
      <c r="I19" s="27"/>
      <c r="J19" s="27"/>
      <c r="K19" s="27"/>
      <c r="L19" s="27"/>
      <c r="M19" s="27"/>
      <c r="N19" s="27"/>
      <c r="O19" s="46"/>
      <c r="P19" s="73" t="s">
        <v>1401</v>
      </c>
      <c r="Q19" s="73"/>
      <c r="R19" s="73"/>
      <c r="S19" s="73"/>
      <c r="T19" s="73"/>
      <c r="U19" s="73"/>
      <c r="V19" s="73"/>
      <c r="W19" s="73" t="s">
        <v>1748</v>
      </c>
      <c r="X19" s="73"/>
      <c r="Y19" s="73"/>
      <c r="Z19" s="73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385">
        <v>337</v>
      </c>
      <c r="AT19" s="385"/>
      <c r="AU19" s="78" t="s">
        <v>1841</v>
      </c>
      <c r="AV19" s="75"/>
      <c r="AW19" s="38"/>
      <c r="AX19" s="35"/>
      <c r="AY19" s="76">
        <f>ROUND(AS19,0)</f>
        <v>337</v>
      </c>
      <c r="AZ19" s="51"/>
    </row>
    <row r="20" spans="1:52" s="32" customFormat="1" ht="16.5" customHeight="1">
      <c r="A20" s="41">
        <v>11</v>
      </c>
      <c r="B20" s="42">
        <v>5021</v>
      </c>
      <c r="C20" s="43" t="s">
        <v>1402</v>
      </c>
      <c r="D20" s="97"/>
      <c r="E20" s="99"/>
      <c r="F20" s="99"/>
      <c r="G20" s="38"/>
      <c r="H20" s="38"/>
      <c r="I20" s="38"/>
      <c r="J20" s="38"/>
      <c r="K20" s="38"/>
      <c r="L20" s="38"/>
      <c r="M20" s="38"/>
      <c r="N20" s="38"/>
      <c r="O20" s="35"/>
      <c r="P20" s="73" t="s">
        <v>1403</v>
      </c>
      <c r="Q20" s="73"/>
      <c r="R20" s="73"/>
      <c r="S20" s="73"/>
      <c r="T20" s="73"/>
      <c r="U20" s="73"/>
      <c r="V20" s="73"/>
      <c r="W20" s="73" t="s">
        <v>1748</v>
      </c>
      <c r="X20" s="73"/>
      <c r="Y20" s="73"/>
      <c r="Z20" s="73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385">
        <v>448</v>
      </c>
      <c r="AT20" s="385"/>
      <c r="AU20" s="78" t="s">
        <v>1841</v>
      </c>
      <c r="AV20" s="75"/>
      <c r="AW20" s="38"/>
      <c r="AX20" s="35"/>
      <c r="AY20" s="76">
        <f>ROUND(AS20,0)</f>
        <v>448</v>
      </c>
      <c r="AZ20" s="81"/>
    </row>
    <row r="21" spans="1:52" s="32" customFormat="1" ht="16.5" customHeight="1">
      <c r="A21" s="41">
        <v>11</v>
      </c>
      <c r="B21" s="42">
        <v>5340</v>
      </c>
      <c r="C21" s="43" t="s">
        <v>728</v>
      </c>
      <c r="D21" s="104" t="s">
        <v>1749</v>
      </c>
      <c r="E21" s="105"/>
      <c r="F21" s="105"/>
      <c r="G21" s="27"/>
      <c r="H21" s="27"/>
      <c r="I21" s="27"/>
      <c r="J21" s="27"/>
      <c r="K21" s="27"/>
      <c r="L21" s="27"/>
      <c r="M21" s="27"/>
      <c r="N21" s="27"/>
      <c r="O21" s="46"/>
      <c r="P21" s="73" t="s">
        <v>652</v>
      </c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385">
        <v>561</v>
      </c>
      <c r="AT21" s="385"/>
      <c r="AU21" s="75" t="s">
        <v>1841</v>
      </c>
      <c r="AV21" s="75"/>
      <c r="AW21" s="38"/>
      <c r="AX21" s="35"/>
      <c r="AY21" s="76">
        <f>ROUND(AS21,0)</f>
        <v>561</v>
      </c>
      <c r="AZ21" s="51" t="s">
        <v>332</v>
      </c>
    </row>
    <row r="22" spans="1:52" s="32" customFormat="1" ht="16.5" customHeight="1">
      <c r="A22" s="41">
        <v>11</v>
      </c>
      <c r="B22" s="42">
        <v>5341</v>
      </c>
      <c r="C22" s="43" t="s">
        <v>1751</v>
      </c>
      <c r="D22" s="97"/>
      <c r="E22" s="99"/>
      <c r="F22" s="99"/>
      <c r="G22" s="38"/>
      <c r="H22" s="38"/>
      <c r="I22" s="38"/>
      <c r="J22" s="38"/>
      <c r="K22" s="38"/>
      <c r="L22" s="38"/>
      <c r="M22" s="38"/>
      <c r="N22" s="38"/>
      <c r="O22" s="35"/>
      <c r="P22" s="73" t="s">
        <v>653</v>
      </c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374">
        <v>1122</v>
      </c>
      <c r="AT22" s="385"/>
      <c r="AU22" s="78" t="s">
        <v>1841</v>
      </c>
      <c r="AV22" s="75"/>
      <c r="AW22" s="38"/>
      <c r="AX22" s="35"/>
      <c r="AY22" s="76">
        <f>ROUND(AS22,0)</f>
        <v>1122</v>
      </c>
      <c r="AZ22" s="81"/>
    </row>
    <row r="23" spans="1:52" s="32" customFormat="1" ht="16.5" customHeight="1">
      <c r="A23" s="41">
        <v>11</v>
      </c>
      <c r="B23" s="42">
        <v>5392</v>
      </c>
      <c r="C23" s="43" t="s">
        <v>1560</v>
      </c>
      <c r="D23" s="364" t="s">
        <v>1316</v>
      </c>
      <c r="E23" s="342"/>
      <c r="F23" s="343"/>
      <c r="G23" s="376" t="s">
        <v>786</v>
      </c>
      <c r="H23" s="377"/>
      <c r="I23" s="377"/>
      <c r="J23" s="377"/>
      <c r="K23" s="377"/>
      <c r="L23" s="377"/>
      <c r="M23" s="377"/>
      <c r="N23" s="377"/>
      <c r="O23" s="378"/>
      <c r="P23" s="47" t="s">
        <v>751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173"/>
      <c r="AB23" s="173"/>
      <c r="AC23" s="173"/>
      <c r="AD23" s="102"/>
      <c r="AE23" s="77"/>
      <c r="AF23" s="174"/>
      <c r="AG23" s="174"/>
      <c r="AH23" s="174"/>
      <c r="AI23" s="174"/>
      <c r="AJ23" s="174"/>
      <c r="AK23" s="77"/>
      <c r="AL23" s="77"/>
      <c r="AM23" s="77"/>
      <c r="AN23" s="77"/>
      <c r="AO23" s="77"/>
      <c r="AP23" s="77"/>
      <c r="AQ23" s="77"/>
      <c r="AR23" s="77"/>
      <c r="AS23" s="174"/>
      <c r="AT23" s="174"/>
      <c r="AU23" s="174"/>
      <c r="AV23" s="75"/>
      <c r="AW23" s="38"/>
      <c r="AX23" s="35"/>
      <c r="AY23" s="76">
        <f>ROUND(AA24,0)</f>
        <v>160</v>
      </c>
      <c r="AZ23" s="51" t="s">
        <v>1463</v>
      </c>
    </row>
    <row r="24" spans="1:52" s="32" customFormat="1" ht="16.5" customHeight="1">
      <c r="A24" s="41">
        <v>11</v>
      </c>
      <c r="B24" s="42">
        <v>5393</v>
      </c>
      <c r="C24" s="43" t="s">
        <v>1561</v>
      </c>
      <c r="D24" s="344"/>
      <c r="E24" s="345"/>
      <c r="F24" s="346"/>
      <c r="G24" s="382"/>
      <c r="H24" s="383"/>
      <c r="I24" s="383"/>
      <c r="J24" s="383"/>
      <c r="K24" s="383"/>
      <c r="L24" s="383"/>
      <c r="M24" s="383"/>
      <c r="N24" s="383"/>
      <c r="O24" s="384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5">
        <v>160</v>
      </c>
      <c r="AB24" s="385"/>
      <c r="AC24" s="75" t="s">
        <v>1465</v>
      </c>
      <c r="AD24" s="103"/>
      <c r="AE24" s="64" t="s">
        <v>753</v>
      </c>
      <c r="AF24" s="174"/>
      <c r="AG24" s="174"/>
      <c r="AH24" s="174"/>
      <c r="AI24" s="174"/>
      <c r="AJ24" s="174"/>
      <c r="AK24" s="77"/>
      <c r="AL24" s="77"/>
      <c r="AM24" s="77"/>
      <c r="AN24" s="77"/>
      <c r="AO24" s="77"/>
      <c r="AP24" s="77"/>
      <c r="AQ24" s="77"/>
      <c r="AR24" s="77"/>
      <c r="AS24" s="174"/>
      <c r="AT24" s="174"/>
      <c r="AU24" s="174"/>
      <c r="AV24" s="65" t="s">
        <v>1597</v>
      </c>
      <c r="AW24" s="386">
        <v>0.965</v>
      </c>
      <c r="AX24" s="387"/>
      <c r="AY24" s="76">
        <f>ROUND(AA24*AW24,0)</f>
        <v>154</v>
      </c>
      <c r="AZ24" s="51"/>
    </row>
    <row r="25" spans="1:52" s="32" customFormat="1" ht="16.5" customHeight="1">
      <c r="A25" s="41">
        <v>11</v>
      </c>
      <c r="B25" s="42">
        <v>5394</v>
      </c>
      <c r="C25" s="43" t="s">
        <v>1562</v>
      </c>
      <c r="D25" s="344"/>
      <c r="E25" s="345"/>
      <c r="F25" s="346"/>
      <c r="G25" s="382"/>
      <c r="H25" s="383"/>
      <c r="I25" s="383"/>
      <c r="J25" s="383"/>
      <c r="K25" s="383"/>
      <c r="L25" s="383"/>
      <c r="M25" s="383"/>
      <c r="N25" s="383"/>
      <c r="O25" s="384"/>
      <c r="P25" s="47" t="s">
        <v>419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175"/>
      <c r="AB25" s="175"/>
      <c r="AC25" s="175"/>
      <c r="AD25" s="102"/>
      <c r="AE25" s="77"/>
      <c r="AF25" s="174"/>
      <c r="AG25" s="174"/>
      <c r="AH25" s="174"/>
      <c r="AI25" s="174"/>
      <c r="AJ25" s="174"/>
      <c r="AK25" s="77"/>
      <c r="AL25" s="77"/>
      <c r="AM25" s="77"/>
      <c r="AN25" s="77"/>
      <c r="AO25" s="77"/>
      <c r="AP25" s="77"/>
      <c r="AQ25" s="77"/>
      <c r="AR25" s="77"/>
      <c r="AS25" s="174"/>
      <c r="AT25" s="174"/>
      <c r="AU25" s="174"/>
      <c r="AV25" s="75"/>
      <c r="AW25" s="38"/>
      <c r="AX25" s="35"/>
      <c r="AY25" s="76">
        <f>ROUND(AA26,0)</f>
        <v>144</v>
      </c>
      <c r="AZ25" s="51"/>
    </row>
    <row r="26" spans="1:52" s="32" customFormat="1" ht="16.5" customHeight="1">
      <c r="A26" s="41">
        <v>11</v>
      </c>
      <c r="B26" s="42">
        <v>5395</v>
      </c>
      <c r="C26" s="43" t="s">
        <v>1563</v>
      </c>
      <c r="D26" s="344"/>
      <c r="E26" s="345"/>
      <c r="F26" s="346"/>
      <c r="G26" s="382"/>
      <c r="H26" s="383"/>
      <c r="I26" s="383"/>
      <c r="J26" s="383"/>
      <c r="K26" s="383"/>
      <c r="L26" s="383"/>
      <c r="M26" s="383"/>
      <c r="N26" s="383"/>
      <c r="O26" s="384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5">
        <v>144</v>
      </c>
      <c r="AB26" s="385"/>
      <c r="AC26" s="75" t="s">
        <v>1465</v>
      </c>
      <c r="AD26" s="103"/>
      <c r="AE26" s="64" t="s">
        <v>753</v>
      </c>
      <c r="AF26" s="174"/>
      <c r="AG26" s="174"/>
      <c r="AH26" s="174"/>
      <c r="AI26" s="174"/>
      <c r="AJ26" s="174"/>
      <c r="AK26" s="77"/>
      <c r="AL26" s="77"/>
      <c r="AM26" s="77"/>
      <c r="AN26" s="77"/>
      <c r="AO26" s="77"/>
      <c r="AP26" s="77"/>
      <c r="AQ26" s="77"/>
      <c r="AR26" s="77"/>
      <c r="AS26" s="174"/>
      <c r="AT26" s="174"/>
      <c r="AU26" s="174"/>
      <c r="AV26" s="65" t="s">
        <v>1597</v>
      </c>
      <c r="AW26" s="386">
        <v>0.965</v>
      </c>
      <c r="AX26" s="387"/>
      <c r="AY26" s="76">
        <f>ROUND(AA26*AW26,0)</f>
        <v>139</v>
      </c>
      <c r="AZ26" s="51"/>
    </row>
    <row r="27" spans="1:52" s="32" customFormat="1" ht="16.5" customHeight="1">
      <c r="A27" s="41">
        <v>11</v>
      </c>
      <c r="B27" s="42">
        <v>5396</v>
      </c>
      <c r="C27" s="43" t="s">
        <v>1564</v>
      </c>
      <c r="D27" s="344"/>
      <c r="E27" s="345"/>
      <c r="F27" s="346"/>
      <c r="G27" s="382"/>
      <c r="H27" s="383"/>
      <c r="I27" s="383"/>
      <c r="J27" s="383"/>
      <c r="K27" s="383"/>
      <c r="L27" s="383"/>
      <c r="M27" s="383"/>
      <c r="N27" s="383"/>
      <c r="O27" s="384"/>
      <c r="P27" s="47" t="s">
        <v>1317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175"/>
      <c r="AB27" s="175"/>
      <c r="AC27" s="175"/>
      <c r="AD27" s="102"/>
      <c r="AE27" s="77"/>
      <c r="AF27" s="174"/>
      <c r="AG27" s="174"/>
      <c r="AH27" s="174"/>
      <c r="AI27" s="174"/>
      <c r="AJ27" s="174"/>
      <c r="AK27" s="77"/>
      <c r="AL27" s="77"/>
      <c r="AM27" s="77"/>
      <c r="AN27" s="77"/>
      <c r="AO27" s="77"/>
      <c r="AP27" s="77"/>
      <c r="AQ27" s="77"/>
      <c r="AR27" s="77"/>
      <c r="AS27" s="174"/>
      <c r="AT27" s="174"/>
      <c r="AU27" s="174"/>
      <c r="AV27" s="75"/>
      <c r="AW27" s="38"/>
      <c r="AX27" s="35"/>
      <c r="AY27" s="76">
        <f>ROUND(AA28,0)</f>
        <v>126</v>
      </c>
      <c r="AZ27" s="51"/>
    </row>
    <row r="28" spans="1:52" s="32" customFormat="1" ht="16.5" customHeight="1">
      <c r="A28" s="41">
        <v>11</v>
      </c>
      <c r="B28" s="42">
        <v>5397</v>
      </c>
      <c r="C28" s="43" t="s">
        <v>1565</v>
      </c>
      <c r="D28" s="347"/>
      <c r="E28" s="348"/>
      <c r="F28" s="349"/>
      <c r="G28" s="379"/>
      <c r="H28" s="380"/>
      <c r="I28" s="380"/>
      <c r="J28" s="380"/>
      <c r="K28" s="380"/>
      <c r="L28" s="380"/>
      <c r="M28" s="380"/>
      <c r="N28" s="380"/>
      <c r="O28" s="381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5">
        <v>126</v>
      </c>
      <c r="AB28" s="385"/>
      <c r="AC28" s="75" t="s">
        <v>1465</v>
      </c>
      <c r="AD28" s="103"/>
      <c r="AE28" s="64" t="s">
        <v>753</v>
      </c>
      <c r="AF28" s="174"/>
      <c r="AG28" s="174"/>
      <c r="AH28" s="174"/>
      <c r="AI28" s="174"/>
      <c r="AJ28" s="174"/>
      <c r="AK28" s="77"/>
      <c r="AL28" s="77"/>
      <c r="AM28" s="77"/>
      <c r="AN28" s="77"/>
      <c r="AO28" s="77"/>
      <c r="AP28" s="77"/>
      <c r="AQ28" s="77"/>
      <c r="AR28" s="77"/>
      <c r="AS28" s="174"/>
      <c r="AT28" s="174"/>
      <c r="AU28" s="174"/>
      <c r="AV28" s="65" t="s">
        <v>1597</v>
      </c>
      <c r="AW28" s="386">
        <v>0.965</v>
      </c>
      <c r="AX28" s="387"/>
      <c r="AY28" s="76">
        <f>ROUND(AA28*AW28,0)</f>
        <v>122</v>
      </c>
      <c r="AZ28" s="51"/>
    </row>
    <row r="29" spans="1:53" s="32" customFormat="1" ht="16.5" customHeight="1">
      <c r="A29" s="201">
        <v>11</v>
      </c>
      <c r="B29" s="202">
        <v>5490</v>
      </c>
      <c r="C29" s="169" t="s">
        <v>1076</v>
      </c>
      <c r="D29" s="426" t="s">
        <v>1078</v>
      </c>
      <c r="E29" s="427"/>
      <c r="F29" s="427"/>
      <c r="G29" s="427"/>
      <c r="H29" s="427"/>
      <c r="I29" s="427"/>
      <c r="J29" s="427"/>
      <c r="K29" s="427"/>
      <c r="L29" s="427"/>
      <c r="M29" s="427"/>
      <c r="N29" s="427"/>
      <c r="O29" s="428"/>
      <c r="P29" s="204" t="s">
        <v>45</v>
      </c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409">
        <v>7</v>
      </c>
      <c r="AT29" s="409"/>
      <c r="AU29" s="184" t="s">
        <v>1841</v>
      </c>
      <c r="AV29" s="177"/>
      <c r="AW29" s="165"/>
      <c r="AX29" s="185"/>
      <c r="AY29" s="182">
        <f aca="true" t="shared" si="0" ref="AY29:AY34">ROUND(AS29,0)</f>
        <v>7</v>
      </c>
      <c r="AZ29" s="183"/>
      <c r="BA29" s="31"/>
    </row>
    <row r="30" spans="1:53" s="32" customFormat="1" ht="16.5" customHeight="1">
      <c r="A30" s="201">
        <v>11</v>
      </c>
      <c r="B30" s="202">
        <v>5491</v>
      </c>
      <c r="C30" s="169" t="s">
        <v>1077</v>
      </c>
      <c r="D30" s="429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1"/>
      <c r="P30" s="204" t="s">
        <v>1075</v>
      </c>
      <c r="Q30" s="163"/>
      <c r="R30" s="163"/>
      <c r="S30" s="163"/>
      <c r="T30" s="163"/>
      <c r="U30" s="163"/>
      <c r="V30" s="163"/>
      <c r="W30" s="165"/>
      <c r="X30" s="222"/>
      <c r="Y30" s="163"/>
      <c r="Z30" s="163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354">
        <v>4</v>
      </c>
      <c r="AT30" s="354"/>
      <c r="AU30" s="184" t="s">
        <v>1841</v>
      </c>
      <c r="AV30" s="177"/>
      <c r="AW30" s="165"/>
      <c r="AX30" s="185"/>
      <c r="AY30" s="182">
        <f t="shared" si="0"/>
        <v>4</v>
      </c>
      <c r="AZ30" s="206"/>
      <c r="BA30" s="31"/>
    </row>
    <row r="31" spans="1:53" s="32" customFormat="1" ht="16.5" customHeight="1">
      <c r="A31" s="201">
        <v>11</v>
      </c>
      <c r="B31" s="202">
        <v>5480</v>
      </c>
      <c r="C31" s="169" t="s">
        <v>1103</v>
      </c>
      <c r="D31" s="204" t="s">
        <v>136</v>
      </c>
      <c r="E31" s="205"/>
      <c r="F31" s="205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409">
        <v>500</v>
      </c>
      <c r="AT31" s="409"/>
      <c r="AU31" s="184" t="s">
        <v>1841</v>
      </c>
      <c r="AV31" s="177"/>
      <c r="AW31" s="165"/>
      <c r="AX31" s="185"/>
      <c r="AY31" s="182">
        <f t="shared" si="0"/>
        <v>500</v>
      </c>
      <c r="AZ31" s="206" t="s">
        <v>442</v>
      </c>
      <c r="BA31" s="31"/>
    </row>
    <row r="32" spans="1:52" s="32" customFormat="1" ht="16.5" customHeight="1">
      <c r="A32" s="201">
        <v>11</v>
      </c>
      <c r="B32" s="201">
        <v>5146</v>
      </c>
      <c r="C32" s="169" t="s">
        <v>1231</v>
      </c>
      <c r="D32" s="355" t="s">
        <v>1230</v>
      </c>
      <c r="E32" s="356"/>
      <c r="F32" s="356"/>
      <c r="G32" s="355" t="s">
        <v>1232</v>
      </c>
      <c r="H32" s="418"/>
      <c r="I32" s="418"/>
      <c r="J32" s="418"/>
      <c r="K32" s="418"/>
      <c r="L32" s="418"/>
      <c r="M32" s="418"/>
      <c r="N32" s="418"/>
      <c r="O32" s="419"/>
      <c r="P32" s="165" t="s">
        <v>1182</v>
      </c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6"/>
      <c r="AB32" s="166"/>
      <c r="AC32" s="177"/>
      <c r="AD32" s="166"/>
      <c r="AE32" s="167"/>
      <c r="AF32" s="178"/>
      <c r="AG32" s="178"/>
      <c r="AH32" s="178"/>
      <c r="AI32" s="178"/>
      <c r="AJ32" s="178"/>
      <c r="AK32" s="162"/>
      <c r="AL32" s="162"/>
      <c r="AM32" s="162"/>
      <c r="AN32" s="162"/>
      <c r="AO32" s="162"/>
      <c r="AP32" s="162"/>
      <c r="AQ32" s="162"/>
      <c r="AR32" s="162"/>
      <c r="AS32" s="409">
        <v>27</v>
      </c>
      <c r="AT32" s="409"/>
      <c r="AU32" s="184" t="s">
        <v>1841</v>
      </c>
      <c r="AV32" s="179"/>
      <c r="AW32" s="180"/>
      <c r="AX32" s="181"/>
      <c r="AY32" s="182">
        <f t="shared" si="0"/>
        <v>27</v>
      </c>
      <c r="AZ32" s="183" t="s">
        <v>1463</v>
      </c>
    </row>
    <row r="33" spans="1:52" s="32" customFormat="1" ht="16.5" customHeight="1">
      <c r="A33" s="186">
        <v>11</v>
      </c>
      <c r="B33" s="186">
        <v>5130</v>
      </c>
      <c r="C33" s="188" t="s">
        <v>1233</v>
      </c>
      <c r="D33" s="358"/>
      <c r="E33" s="359"/>
      <c r="F33" s="359"/>
      <c r="G33" s="420"/>
      <c r="H33" s="421"/>
      <c r="I33" s="421"/>
      <c r="J33" s="421"/>
      <c r="K33" s="421"/>
      <c r="L33" s="421"/>
      <c r="M33" s="421"/>
      <c r="N33" s="421"/>
      <c r="O33" s="422"/>
      <c r="P33" s="189" t="s">
        <v>864</v>
      </c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262"/>
      <c r="AB33" s="262"/>
      <c r="AC33" s="193"/>
      <c r="AD33" s="262"/>
      <c r="AE33" s="257"/>
      <c r="AF33" s="331"/>
      <c r="AG33" s="331"/>
      <c r="AH33" s="331"/>
      <c r="AI33" s="331"/>
      <c r="AJ33" s="331"/>
      <c r="AK33" s="191"/>
      <c r="AL33" s="191"/>
      <c r="AM33" s="191"/>
      <c r="AN33" s="191"/>
      <c r="AO33" s="191"/>
      <c r="AP33" s="191"/>
      <c r="AQ33" s="191"/>
      <c r="AR33" s="191"/>
      <c r="AS33" s="410">
        <v>22</v>
      </c>
      <c r="AT33" s="410"/>
      <c r="AU33" s="192" t="s">
        <v>1841</v>
      </c>
      <c r="AV33" s="332"/>
      <c r="AW33" s="333"/>
      <c r="AX33" s="326"/>
      <c r="AY33" s="196">
        <f t="shared" si="0"/>
        <v>22</v>
      </c>
      <c r="AZ33" s="197"/>
    </row>
    <row r="34" spans="1:52" s="32" customFormat="1" ht="16.5" customHeight="1">
      <c r="A34" s="186">
        <v>11</v>
      </c>
      <c r="B34" s="186">
        <v>5131</v>
      </c>
      <c r="C34" s="188" t="s">
        <v>1234</v>
      </c>
      <c r="D34" s="358"/>
      <c r="E34" s="359"/>
      <c r="F34" s="359"/>
      <c r="G34" s="420"/>
      <c r="H34" s="421"/>
      <c r="I34" s="421"/>
      <c r="J34" s="421"/>
      <c r="K34" s="421"/>
      <c r="L34" s="421"/>
      <c r="M34" s="421"/>
      <c r="N34" s="421"/>
      <c r="O34" s="422"/>
      <c r="P34" s="189" t="s">
        <v>1183</v>
      </c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262"/>
      <c r="AB34" s="262"/>
      <c r="AC34" s="193"/>
      <c r="AD34" s="262"/>
      <c r="AE34" s="257"/>
      <c r="AF34" s="331"/>
      <c r="AG34" s="331"/>
      <c r="AH34" s="331"/>
      <c r="AI34" s="331"/>
      <c r="AJ34" s="331"/>
      <c r="AK34" s="191"/>
      <c r="AL34" s="191"/>
      <c r="AM34" s="191"/>
      <c r="AN34" s="191"/>
      <c r="AO34" s="191"/>
      <c r="AP34" s="191"/>
      <c r="AQ34" s="191"/>
      <c r="AR34" s="191"/>
      <c r="AS34" s="410">
        <v>18</v>
      </c>
      <c r="AT34" s="410"/>
      <c r="AU34" s="192" t="s">
        <v>1841</v>
      </c>
      <c r="AV34" s="332"/>
      <c r="AW34" s="333"/>
      <c r="AX34" s="326"/>
      <c r="AY34" s="196">
        <f t="shared" si="0"/>
        <v>18</v>
      </c>
      <c r="AZ34" s="197"/>
    </row>
    <row r="35" spans="1:52" s="32" customFormat="1" ht="16.5" customHeight="1">
      <c r="A35" s="186">
        <v>11</v>
      </c>
      <c r="B35" s="187">
        <v>5132</v>
      </c>
      <c r="C35" s="188" t="s">
        <v>1235</v>
      </c>
      <c r="D35" s="358"/>
      <c r="E35" s="359"/>
      <c r="F35" s="359"/>
      <c r="G35" s="420"/>
      <c r="H35" s="421"/>
      <c r="I35" s="421"/>
      <c r="J35" s="421"/>
      <c r="K35" s="421"/>
      <c r="L35" s="421"/>
      <c r="M35" s="421"/>
      <c r="N35" s="421"/>
      <c r="O35" s="422"/>
      <c r="P35" s="189" t="s">
        <v>1184</v>
      </c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410">
        <v>15</v>
      </c>
      <c r="AT35" s="410"/>
      <c r="AU35" s="192" t="s">
        <v>1841</v>
      </c>
      <c r="AV35" s="193"/>
      <c r="AW35" s="194"/>
      <c r="AX35" s="195"/>
      <c r="AY35" s="196">
        <f aca="true" t="shared" si="1" ref="AY35:AY48">ROUND(AS35,0)</f>
        <v>15</v>
      </c>
      <c r="AZ35" s="197"/>
    </row>
    <row r="36" spans="1:52" s="32" customFormat="1" ht="16.5" customHeight="1">
      <c r="A36" s="186">
        <v>11</v>
      </c>
      <c r="B36" s="187">
        <v>5133</v>
      </c>
      <c r="C36" s="188" t="s">
        <v>1236</v>
      </c>
      <c r="D36" s="358"/>
      <c r="E36" s="359"/>
      <c r="F36" s="359"/>
      <c r="G36" s="420"/>
      <c r="H36" s="421"/>
      <c r="I36" s="421"/>
      <c r="J36" s="421"/>
      <c r="K36" s="421"/>
      <c r="L36" s="421"/>
      <c r="M36" s="421"/>
      <c r="N36" s="421"/>
      <c r="O36" s="422"/>
      <c r="P36" s="189" t="s">
        <v>1185</v>
      </c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410">
        <v>13</v>
      </c>
      <c r="AT36" s="410"/>
      <c r="AU36" s="192" t="s">
        <v>1841</v>
      </c>
      <c r="AV36" s="193"/>
      <c r="AW36" s="194"/>
      <c r="AX36" s="195"/>
      <c r="AY36" s="196">
        <f t="shared" si="1"/>
        <v>13</v>
      </c>
      <c r="AZ36" s="197"/>
    </row>
    <row r="37" spans="1:52" s="32" customFormat="1" ht="16.5" customHeight="1">
      <c r="A37" s="186">
        <v>11</v>
      </c>
      <c r="B37" s="187">
        <v>5134</v>
      </c>
      <c r="C37" s="188" t="s">
        <v>1237</v>
      </c>
      <c r="D37" s="358"/>
      <c r="E37" s="359"/>
      <c r="F37" s="359"/>
      <c r="G37" s="420"/>
      <c r="H37" s="421"/>
      <c r="I37" s="421"/>
      <c r="J37" s="421"/>
      <c r="K37" s="421"/>
      <c r="L37" s="421"/>
      <c r="M37" s="421"/>
      <c r="N37" s="421"/>
      <c r="O37" s="422"/>
      <c r="P37" s="189" t="s">
        <v>1186</v>
      </c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410">
        <v>12</v>
      </c>
      <c r="AT37" s="410"/>
      <c r="AU37" s="192" t="s">
        <v>1841</v>
      </c>
      <c r="AV37" s="193"/>
      <c r="AW37" s="194"/>
      <c r="AX37" s="195"/>
      <c r="AY37" s="196">
        <f t="shared" si="1"/>
        <v>12</v>
      </c>
      <c r="AZ37" s="197"/>
    </row>
    <row r="38" spans="1:52" s="32" customFormat="1" ht="16.5" customHeight="1">
      <c r="A38" s="186">
        <v>11</v>
      </c>
      <c r="B38" s="187">
        <v>5135</v>
      </c>
      <c r="C38" s="188" t="s">
        <v>1238</v>
      </c>
      <c r="D38" s="358"/>
      <c r="E38" s="359"/>
      <c r="F38" s="359"/>
      <c r="G38" s="420"/>
      <c r="H38" s="421"/>
      <c r="I38" s="421"/>
      <c r="J38" s="421"/>
      <c r="K38" s="421"/>
      <c r="L38" s="421"/>
      <c r="M38" s="421"/>
      <c r="N38" s="421"/>
      <c r="O38" s="422"/>
      <c r="P38" s="189" t="s">
        <v>1187</v>
      </c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410">
        <v>11</v>
      </c>
      <c r="AT38" s="410"/>
      <c r="AU38" s="192" t="s">
        <v>1841</v>
      </c>
      <c r="AV38" s="193"/>
      <c r="AW38" s="194"/>
      <c r="AX38" s="195"/>
      <c r="AY38" s="196">
        <f t="shared" si="1"/>
        <v>11</v>
      </c>
      <c r="AZ38" s="197"/>
    </row>
    <row r="39" spans="1:52" s="32" customFormat="1" ht="16.5" customHeight="1">
      <c r="A39" s="186">
        <v>11</v>
      </c>
      <c r="B39" s="187">
        <v>5136</v>
      </c>
      <c r="C39" s="188" t="s">
        <v>1239</v>
      </c>
      <c r="D39" s="358"/>
      <c r="E39" s="359"/>
      <c r="F39" s="359"/>
      <c r="G39" s="420"/>
      <c r="H39" s="421"/>
      <c r="I39" s="421"/>
      <c r="J39" s="421"/>
      <c r="K39" s="421"/>
      <c r="L39" s="421"/>
      <c r="M39" s="421"/>
      <c r="N39" s="421"/>
      <c r="O39" s="422"/>
      <c r="P39" s="189" t="s">
        <v>1188</v>
      </c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410">
        <v>10</v>
      </c>
      <c r="AT39" s="410"/>
      <c r="AU39" s="192" t="s">
        <v>1841</v>
      </c>
      <c r="AV39" s="193"/>
      <c r="AW39" s="194"/>
      <c r="AX39" s="195"/>
      <c r="AY39" s="196">
        <f t="shared" si="1"/>
        <v>10</v>
      </c>
      <c r="AZ39" s="197"/>
    </row>
    <row r="40" spans="1:52" s="32" customFormat="1" ht="16.5" customHeight="1">
      <c r="A40" s="186">
        <v>11</v>
      </c>
      <c r="B40" s="187">
        <v>5137</v>
      </c>
      <c r="C40" s="188" t="s">
        <v>1240</v>
      </c>
      <c r="D40" s="358"/>
      <c r="E40" s="359"/>
      <c r="F40" s="359"/>
      <c r="G40" s="420"/>
      <c r="H40" s="421"/>
      <c r="I40" s="421"/>
      <c r="J40" s="421"/>
      <c r="K40" s="421"/>
      <c r="L40" s="421"/>
      <c r="M40" s="421"/>
      <c r="N40" s="421"/>
      <c r="O40" s="422"/>
      <c r="P40" s="189" t="s">
        <v>1189</v>
      </c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410">
        <v>9</v>
      </c>
      <c r="AT40" s="410"/>
      <c r="AU40" s="192" t="s">
        <v>1841</v>
      </c>
      <c r="AV40" s="193"/>
      <c r="AW40" s="194"/>
      <c r="AX40" s="195"/>
      <c r="AY40" s="196">
        <f t="shared" si="1"/>
        <v>9</v>
      </c>
      <c r="AZ40" s="197"/>
    </row>
    <row r="41" spans="1:52" s="32" customFormat="1" ht="16.5" customHeight="1">
      <c r="A41" s="186">
        <v>11</v>
      </c>
      <c r="B41" s="187">
        <v>5138</v>
      </c>
      <c r="C41" s="188" t="s">
        <v>1241</v>
      </c>
      <c r="D41" s="358"/>
      <c r="E41" s="359"/>
      <c r="F41" s="359"/>
      <c r="G41" s="420"/>
      <c r="H41" s="421"/>
      <c r="I41" s="421"/>
      <c r="J41" s="421"/>
      <c r="K41" s="421"/>
      <c r="L41" s="421"/>
      <c r="M41" s="421"/>
      <c r="N41" s="421"/>
      <c r="O41" s="422"/>
      <c r="P41" s="189" t="s">
        <v>1190</v>
      </c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410">
        <v>8</v>
      </c>
      <c r="AT41" s="410"/>
      <c r="AU41" s="192" t="s">
        <v>1841</v>
      </c>
      <c r="AV41" s="193"/>
      <c r="AW41" s="194"/>
      <c r="AX41" s="195"/>
      <c r="AY41" s="196">
        <f t="shared" si="1"/>
        <v>8</v>
      </c>
      <c r="AZ41" s="197"/>
    </row>
    <row r="42" spans="1:52" s="32" customFormat="1" ht="16.5" customHeight="1">
      <c r="A42" s="186">
        <v>11</v>
      </c>
      <c r="B42" s="187">
        <v>5139</v>
      </c>
      <c r="C42" s="188" t="s">
        <v>1242</v>
      </c>
      <c r="D42" s="358"/>
      <c r="E42" s="359"/>
      <c r="F42" s="359"/>
      <c r="G42" s="420"/>
      <c r="H42" s="421"/>
      <c r="I42" s="421"/>
      <c r="J42" s="421"/>
      <c r="K42" s="421"/>
      <c r="L42" s="421"/>
      <c r="M42" s="421"/>
      <c r="N42" s="421"/>
      <c r="O42" s="422"/>
      <c r="P42" s="189" t="s">
        <v>1191</v>
      </c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410">
        <v>7</v>
      </c>
      <c r="AT42" s="410"/>
      <c r="AU42" s="192" t="s">
        <v>1841</v>
      </c>
      <c r="AV42" s="193"/>
      <c r="AW42" s="194"/>
      <c r="AX42" s="195"/>
      <c r="AY42" s="196">
        <f t="shared" si="1"/>
        <v>7</v>
      </c>
      <c r="AZ42" s="197"/>
    </row>
    <row r="43" spans="1:52" s="32" customFormat="1" ht="16.5" customHeight="1">
      <c r="A43" s="186">
        <v>11</v>
      </c>
      <c r="B43" s="187">
        <v>5140</v>
      </c>
      <c r="C43" s="188" t="s">
        <v>1243</v>
      </c>
      <c r="D43" s="358"/>
      <c r="E43" s="359"/>
      <c r="F43" s="359"/>
      <c r="G43" s="420"/>
      <c r="H43" s="421"/>
      <c r="I43" s="421"/>
      <c r="J43" s="421"/>
      <c r="K43" s="421"/>
      <c r="L43" s="421"/>
      <c r="M43" s="421"/>
      <c r="N43" s="421"/>
      <c r="O43" s="422"/>
      <c r="P43" s="189" t="s">
        <v>1192</v>
      </c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410">
        <v>7</v>
      </c>
      <c r="AT43" s="410"/>
      <c r="AU43" s="192" t="s">
        <v>1841</v>
      </c>
      <c r="AV43" s="193"/>
      <c r="AW43" s="194"/>
      <c r="AX43" s="195"/>
      <c r="AY43" s="196">
        <f t="shared" si="1"/>
        <v>7</v>
      </c>
      <c r="AZ43" s="197"/>
    </row>
    <row r="44" spans="1:52" s="32" customFormat="1" ht="16.5" customHeight="1">
      <c r="A44" s="186">
        <v>11</v>
      </c>
      <c r="B44" s="187">
        <v>5141</v>
      </c>
      <c r="C44" s="188" t="s">
        <v>1244</v>
      </c>
      <c r="D44" s="358"/>
      <c r="E44" s="359"/>
      <c r="F44" s="359"/>
      <c r="G44" s="420"/>
      <c r="H44" s="421"/>
      <c r="I44" s="421"/>
      <c r="J44" s="421"/>
      <c r="K44" s="421"/>
      <c r="L44" s="421"/>
      <c r="M44" s="421"/>
      <c r="N44" s="421"/>
      <c r="O44" s="422"/>
      <c r="P44" s="189" t="s">
        <v>1193</v>
      </c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410">
        <v>6</v>
      </c>
      <c r="AT44" s="410"/>
      <c r="AU44" s="192" t="s">
        <v>1841</v>
      </c>
      <c r="AV44" s="193"/>
      <c r="AW44" s="194"/>
      <c r="AX44" s="195"/>
      <c r="AY44" s="196">
        <f t="shared" si="1"/>
        <v>6</v>
      </c>
      <c r="AZ44" s="197"/>
    </row>
    <row r="45" spans="1:52" s="32" customFormat="1" ht="16.5" customHeight="1">
      <c r="A45" s="186">
        <v>11</v>
      </c>
      <c r="B45" s="187">
        <v>5142</v>
      </c>
      <c r="C45" s="188" t="s">
        <v>587</v>
      </c>
      <c r="D45" s="358"/>
      <c r="E45" s="359"/>
      <c r="F45" s="359"/>
      <c r="G45" s="420"/>
      <c r="H45" s="421"/>
      <c r="I45" s="421"/>
      <c r="J45" s="421"/>
      <c r="K45" s="421"/>
      <c r="L45" s="421"/>
      <c r="M45" s="421"/>
      <c r="N45" s="421"/>
      <c r="O45" s="422"/>
      <c r="P45" s="189" t="s">
        <v>1194</v>
      </c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410">
        <v>6</v>
      </c>
      <c r="AT45" s="410"/>
      <c r="AU45" s="192" t="s">
        <v>1841</v>
      </c>
      <c r="AV45" s="193"/>
      <c r="AW45" s="194"/>
      <c r="AX45" s="195"/>
      <c r="AY45" s="196">
        <f t="shared" si="1"/>
        <v>6</v>
      </c>
      <c r="AZ45" s="197"/>
    </row>
    <row r="46" spans="1:52" s="32" customFormat="1" ht="16.5" customHeight="1">
      <c r="A46" s="186">
        <v>11</v>
      </c>
      <c r="B46" s="187">
        <v>5143</v>
      </c>
      <c r="C46" s="188" t="s">
        <v>588</v>
      </c>
      <c r="D46" s="358"/>
      <c r="E46" s="359"/>
      <c r="F46" s="359"/>
      <c r="G46" s="420"/>
      <c r="H46" s="421"/>
      <c r="I46" s="421"/>
      <c r="J46" s="421"/>
      <c r="K46" s="421"/>
      <c r="L46" s="421"/>
      <c r="M46" s="421"/>
      <c r="N46" s="421"/>
      <c r="O46" s="422"/>
      <c r="P46" s="189" t="s">
        <v>856</v>
      </c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410">
        <v>6</v>
      </c>
      <c r="AT46" s="410"/>
      <c r="AU46" s="192" t="s">
        <v>1841</v>
      </c>
      <c r="AV46" s="193"/>
      <c r="AW46" s="194"/>
      <c r="AX46" s="195"/>
      <c r="AY46" s="196">
        <f t="shared" si="1"/>
        <v>6</v>
      </c>
      <c r="AZ46" s="197"/>
    </row>
    <row r="47" spans="1:52" s="32" customFormat="1" ht="16.5" customHeight="1">
      <c r="A47" s="186">
        <v>11</v>
      </c>
      <c r="B47" s="187">
        <v>5144</v>
      </c>
      <c r="C47" s="188" t="s">
        <v>589</v>
      </c>
      <c r="D47" s="358"/>
      <c r="E47" s="359"/>
      <c r="F47" s="359"/>
      <c r="G47" s="420"/>
      <c r="H47" s="421"/>
      <c r="I47" s="421"/>
      <c r="J47" s="421"/>
      <c r="K47" s="421"/>
      <c r="L47" s="421"/>
      <c r="M47" s="421"/>
      <c r="N47" s="421"/>
      <c r="O47" s="422"/>
      <c r="P47" s="189" t="s">
        <v>1489</v>
      </c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410">
        <v>5</v>
      </c>
      <c r="AT47" s="410"/>
      <c r="AU47" s="192" t="s">
        <v>1841</v>
      </c>
      <c r="AV47" s="193"/>
      <c r="AW47" s="194"/>
      <c r="AX47" s="195"/>
      <c r="AY47" s="196">
        <f t="shared" si="1"/>
        <v>5</v>
      </c>
      <c r="AZ47" s="197"/>
    </row>
    <row r="48" spans="1:52" s="32" customFormat="1" ht="16.5" customHeight="1">
      <c r="A48" s="186">
        <v>11</v>
      </c>
      <c r="B48" s="187">
        <v>5145</v>
      </c>
      <c r="C48" s="188" t="s">
        <v>590</v>
      </c>
      <c r="D48" s="358"/>
      <c r="E48" s="359"/>
      <c r="F48" s="359"/>
      <c r="G48" s="423"/>
      <c r="H48" s="424"/>
      <c r="I48" s="424"/>
      <c r="J48" s="424"/>
      <c r="K48" s="424"/>
      <c r="L48" s="424"/>
      <c r="M48" s="424"/>
      <c r="N48" s="424"/>
      <c r="O48" s="425"/>
      <c r="P48" s="189" t="s">
        <v>1490</v>
      </c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410">
        <v>5</v>
      </c>
      <c r="AT48" s="410"/>
      <c r="AU48" s="192" t="s">
        <v>1841</v>
      </c>
      <c r="AV48" s="193"/>
      <c r="AW48" s="194"/>
      <c r="AX48" s="195"/>
      <c r="AY48" s="196">
        <f t="shared" si="1"/>
        <v>5</v>
      </c>
      <c r="AZ48" s="197"/>
    </row>
    <row r="49" spans="1:52" s="32" customFormat="1" ht="16.5" customHeight="1">
      <c r="A49" s="201">
        <v>11</v>
      </c>
      <c r="B49" s="201">
        <v>5216</v>
      </c>
      <c r="C49" s="169" t="s">
        <v>591</v>
      </c>
      <c r="D49" s="358"/>
      <c r="E49" s="359"/>
      <c r="F49" s="359"/>
      <c r="G49" s="358" t="s">
        <v>592</v>
      </c>
      <c r="H49" s="359"/>
      <c r="I49" s="359"/>
      <c r="J49" s="359"/>
      <c r="K49" s="359"/>
      <c r="L49" s="359"/>
      <c r="M49" s="359"/>
      <c r="N49" s="359"/>
      <c r="O49" s="360"/>
      <c r="P49" s="165" t="s">
        <v>1182</v>
      </c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6"/>
      <c r="AB49" s="166"/>
      <c r="AC49" s="177"/>
      <c r="AD49" s="166"/>
      <c r="AE49" s="167"/>
      <c r="AF49" s="178"/>
      <c r="AG49" s="178"/>
      <c r="AH49" s="178"/>
      <c r="AI49" s="178"/>
      <c r="AJ49" s="178"/>
      <c r="AK49" s="162"/>
      <c r="AL49" s="162"/>
      <c r="AM49" s="162"/>
      <c r="AN49" s="162"/>
      <c r="AO49" s="162"/>
      <c r="AP49" s="162"/>
      <c r="AQ49" s="162"/>
      <c r="AR49" s="162"/>
      <c r="AS49" s="409">
        <v>15</v>
      </c>
      <c r="AT49" s="409"/>
      <c r="AU49" s="184" t="s">
        <v>1841</v>
      </c>
      <c r="AV49" s="179"/>
      <c r="AW49" s="180"/>
      <c r="AX49" s="181"/>
      <c r="AY49" s="182">
        <f>ROUND(AS49,0)</f>
        <v>15</v>
      </c>
      <c r="AZ49" s="183"/>
    </row>
    <row r="50" spans="1:52" s="32" customFormat="1" ht="16.5" customHeight="1">
      <c r="A50" s="186">
        <v>11</v>
      </c>
      <c r="B50" s="186">
        <v>5200</v>
      </c>
      <c r="C50" s="188" t="s">
        <v>593</v>
      </c>
      <c r="D50" s="358"/>
      <c r="E50" s="359"/>
      <c r="F50" s="359"/>
      <c r="G50" s="358"/>
      <c r="H50" s="359"/>
      <c r="I50" s="359"/>
      <c r="J50" s="359"/>
      <c r="K50" s="359"/>
      <c r="L50" s="359"/>
      <c r="M50" s="359"/>
      <c r="N50" s="359"/>
      <c r="O50" s="360"/>
      <c r="P50" s="189" t="s">
        <v>864</v>
      </c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262"/>
      <c r="AB50" s="262"/>
      <c r="AC50" s="193"/>
      <c r="AD50" s="262"/>
      <c r="AE50" s="257"/>
      <c r="AF50" s="331"/>
      <c r="AG50" s="331"/>
      <c r="AH50" s="331"/>
      <c r="AI50" s="331"/>
      <c r="AJ50" s="331"/>
      <c r="AK50" s="191"/>
      <c r="AL50" s="191"/>
      <c r="AM50" s="191"/>
      <c r="AN50" s="191"/>
      <c r="AO50" s="191"/>
      <c r="AP50" s="191"/>
      <c r="AQ50" s="191"/>
      <c r="AR50" s="191"/>
      <c r="AS50" s="410">
        <v>12</v>
      </c>
      <c r="AT50" s="410"/>
      <c r="AU50" s="192" t="s">
        <v>1841</v>
      </c>
      <c r="AV50" s="332"/>
      <c r="AW50" s="333"/>
      <c r="AX50" s="326"/>
      <c r="AY50" s="196">
        <f aca="true" t="shared" si="2" ref="AY50:AY66">ROUND(AS50,0)</f>
        <v>12</v>
      </c>
      <c r="AZ50" s="197"/>
    </row>
    <row r="51" spans="1:52" s="32" customFormat="1" ht="16.5" customHeight="1">
      <c r="A51" s="186">
        <v>11</v>
      </c>
      <c r="B51" s="186">
        <v>5201</v>
      </c>
      <c r="C51" s="188" t="s">
        <v>594</v>
      </c>
      <c r="D51" s="358"/>
      <c r="E51" s="359"/>
      <c r="F51" s="359"/>
      <c r="G51" s="358"/>
      <c r="H51" s="359"/>
      <c r="I51" s="359"/>
      <c r="J51" s="359"/>
      <c r="K51" s="359"/>
      <c r="L51" s="359"/>
      <c r="M51" s="359"/>
      <c r="N51" s="359"/>
      <c r="O51" s="360"/>
      <c r="P51" s="189" t="s">
        <v>1183</v>
      </c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262"/>
      <c r="AB51" s="262"/>
      <c r="AC51" s="193"/>
      <c r="AD51" s="262"/>
      <c r="AE51" s="257"/>
      <c r="AF51" s="331"/>
      <c r="AG51" s="331"/>
      <c r="AH51" s="331"/>
      <c r="AI51" s="331"/>
      <c r="AJ51" s="331"/>
      <c r="AK51" s="191"/>
      <c r="AL51" s="191"/>
      <c r="AM51" s="191"/>
      <c r="AN51" s="191"/>
      <c r="AO51" s="191"/>
      <c r="AP51" s="191"/>
      <c r="AQ51" s="191"/>
      <c r="AR51" s="191"/>
      <c r="AS51" s="410">
        <v>10</v>
      </c>
      <c r="AT51" s="410"/>
      <c r="AU51" s="192" t="s">
        <v>1841</v>
      </c>
      <c r="AV51" s="332"/>
      <c r="AW51" s="333"/>
      <c r="AX51" s="326"/>
      <c r="AY51" s="196">
        <f t="shared" si="2"/>
        <v>10</v>
      </c>
      <c r="AZ51" s="197"/>
    </row>
    <row r="52" spans="1:52" s="32" customFormat="1" ht="16.5" customHeight="1">
      <c r="A52" s="186">
        <v>11</v>
      </c>
      <c r="B52" s="187">
        <v>5202</v>
      </c>
      <c r="C52" s="188" t="s">
        <v>595</v>
      </c>
      <c r="D52" s="358"/>
      <c r="E52" s="359"/>
      <c r="F52" s="359"/>
      <c r="G52" s="358"/>
      <c r="H52" s="359"/>
      <c r="I52" s="359"/>
      <c r="J52" s="359"/>
      <c r="K52" s="359"/>
      <c r="L52" s="359"/>
      <c r="M52" s="359"/>
      <c r="N52" s="359"/>
      <c r="O52" s="360"/>
      <c r="P52" s="189" t="s">
        <v>1184</v>
      </c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410">
        <v>8</v>
      </c>
      <c r="AT52" s="410"/>
      <c r="AU52" s="192" t="s">
        <v>1841</v>
      </c>
      <c r="AV52" s="193"/>
      <c r="AW52" s="194"/>
      <c r="AX52" s="195"/>
      <c r="AY52" s="196">
        <f t="shared" si="2"/>
        <v>8</v>
      </c>
      <c r="AZ52" s="197"/>
    </row>
    <row r="53" spans="1:52" s="32" customFormat="1" ht="16.5" customHeight="1">
      <c r="A53" s="186">
        <v>11</v>
      </c>
      <c r="B53" s="187">
        <v>5203</v>
      </c>
      <c r="C53" s="188" t="s">
        <v>596</v>
      </c>
      <c r="D53" s="358"/>
      <c r="E53" s="359"/>
      <c r="F53" s="359"/>
      <c r="G53" s="358"/>
      <c r="H53" s="359"/>
      <c r="I53" s="359"/>
      <c r="J53" s="359"/>
      <c r="K53" s="359"/>
      <c r="L53" s="359"/>
      <c r="M53" s="359"/>
      <c r="N53" s="359"/>
      <c r="O53" s="360"/>
      <c r="P53" s="189" t="s">
        <v>1185</v>
      </c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410">
        <v>7</v>
      </c>
      <c r="AT53" s="410"/>
      <c r="AU53" s="192" t="s">
        <v>1841</v>
      </c>
      <c r="AV53" s="193"/>
      <c r="AW53" s="194"/>
      <c r="AX53" s="195"/>
      <c r="AY53" s="196">
        <f t="shared" si="2"/>
        <v>7</v>
      </c>
      <c r="AZ53" s="197"/>
    </row>
    <row r="54" spans="1:52" s="32" customFormat="1" ht="16.5" customHeight="1">
      <c r="A54" s="186">
        <v>11</v>
      </c>
      <c r="B54" s="187">
        <v>5204</v>
      </c>
      <c r="C54" s="188" t="s">
        <v>597</v>
      </c>
      <c r="D54" s="358"/>
      <c r="E54" s="359"/>
      <c r="F54" s="359"/>
      <c r="G54" s="358"/>
      <c r="H54" s="359"/>
      <c r="I54" s="359"/>
      <c r="J54" s="359"/>
      <c r="K54" s="359"/>
      <c r="L54" s="359"/>
      <c r="M54" s="359"/>
      <c r="N54" s="359"/>
      <c r="O54" s="360"/>
      <c r="P54" s="189" t="s">
        <v>1186</v>
      </c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410">
        <v>6</v>
      </c>
      <c r="AT54" s="410"/>
      <c r="AU54" s="192" t="s">
        <v>1841</v>
      </c>
      <c r="AV54" s="193"/>
      <c r="AW54" s="194"/>
      <c r="AX54" s="195"/>
      <c r="AY54" s="196">
        <f t="shared" si="2"/>
        <v>6</v>
      </c>
      <c r="AZ54" s="197"/>
    </row>
    <row r="55" spans="1:52" s="32" customFormat="1" ht="16.5" customHeight="1">
      <c r="A55" s="186">
        <v>11</v>
      </c>
      <c r="B55" s="187">
        <v>5205</v>
      </c>
      <c r="C55" s="188" t="s">
        <v>598</v>
      </c>
      <c r="D55" s="358"/>
      <c r="E55" s="359"/>
      <c r="F55" s="359"/>
      <c r="G55" s="358"/>
      <c r="H55" s="359"/>
      <c r="I55" s="359"/>
      <c r="J55" s="359"/>
      <c r="K55" s="359"/>
      <c r="L55" s="359"/>
      <c r="M55" s="359"/>
      <c r="N55" s="359"/>
      <c r="O55" s="360"/>
      <c r="P55" s="189" t="s">
        <v>1187</v>
      </c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410">
        <v>6</v>
      </c>
      <c r="AT55" s="410"/>
      <c r="AU55" s="192" t="s">
        <v>1841</v>
      </c>
      <c r="AV55" s="193"/>
      <c r="AW55" s="194"/>
      <c r="AX55" s="195"/>
      <c r="AY55" s="196">
        <f t="shared" si="2"/>
        <v>6</v>
      </c>
      <c r="AZ55" s="197"/>
    </row>
    <row r="56" spans="1:52" s="32" customFormat="1" ht="16.5" customHeight="1">
      <c r="A56" s="186">
        <v>11</v>
      </c>
      <c r="B56" s="187">
        <v>5206</v>
      </c>
      <c r="C56" s="188" t="s">
        <v>599</v>
      </c>
      <c r="D56" s="358"/>
      <c r="E56" s="359"/>
      <c r="F56" s="359"/>
      <c r="G56" s="358"/>
      <c r="H56" s="359"/>
      <c r="I56" s="359"/>
      <c r="J56" s="359"/>
      <c r="K56" s="359"/>
      <c r="L56" s="359"/>
      <c r="M56" s="359"/>
      <c r="N56" s="359"/>
      <c r="O56" s="360"/>
      <c r="P56" s="189" t="s">
        <v>1188</v>
      </c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410">
        <v>5</v>
      </c>
      <c r="AT56" s="410"/>
      <c r="AU56" s="192" t="s">
        <v>1841</v>
      </c>
      <c r="AV56" s="193"/>
      <c r="AW56" s="194"/>
      <c r="AX56" s="195"/>
      <c r="AY56" s="196">
        <f t="shared" si="2"/>
        <v>5</v>
      </c>
      <c r="AZ56" s="197"/>
    </row>
    <row r="57" spans="1:52" s="32" customFormat="1" ht="16.5" customHeight="1">
      <c r="A57" s="186">
        <v>11</v>
      </c>
      <c r="B57" s="187">
        <v>5207</v>
      </c>
      <c r="C57" s="188" t="s">
        <v>600</v>
      </c>
      <c r="D57" s="358"/>
      <c r="E57" s="359"/>
      <c r="F57" s="359"/>
      <c r="G57" s="358"/>
      <c r="H57" s="359"/>
      <c r="I57" s="359"/>
      <c r="J57" s="359"/>
      <c r="K57" s="359"/>
      <c r="L57" s="359"/>
      <c r="M57" s="359"/>
      <c r="N57" s="359"/>
      <c r="O57" s="360"/>
      <c r="P57" s="189" t="s">
        <v>1189</v>
      </c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410">
        <v>5</v>
      </c>
      <c r="AT57" s="410"/>
      <c r="AU57" s="192" t="s">
        <v>1841</v>
      </c>
      <c r="AV57" s="193"/>
      <c r="AW57" s="194"/>
      <c r="AX57" s="195"/>
      <c r="AY57" s="196">
        <f t="shared" si="2"/>
        <v>5</v>
      </c>
      <c r="AZ57" s="197"/>
    </row>
    <row r="58" spans="1:52" s="32" customFormat="1" ht="16.5" customHeight="1">
      <c r="A58" s="186">
        <v>11</v>
      </c>
      <c r="B58" s="187">
        <v>5208</v>
      </c>
      <c r="C58" s="188" t="s">
        <v>601</v>
      </c>
      <c r="D58" s="358"/>
      <c r="E58" s="359"/>
      <c r="F58" s="359"/>
      <c r="G58" s="358"/>
      <c r="H58" s="359"/>
      <c r="I58" s="359"/>
      <c r="J58" s="359"/>
      <c r="K58" s="359"/>
      <c r="L58" s="359"/>
      <c r="M58" s="359"/>
      <c r="N58" s="359"/>
      <c r="O58" s="360"/>
      <c r="P58" s="189" t="s">
        <v>1190</v>
      </c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410">
        <v>4</v>
      </c>
      <c r="AT58" s="410"/>
      <c r="AU58" s="192" t="s">
        <v>1841</v>
      </c>
      <c r="AV58" s="193"/>
      <c r="AW58" s="194"/>
      <c r="AX58" s="195"/>
      <c r="AY58" s="196">
        <f t="shared" si="2"/>
        <v>4</v>
      </c>
      <c r="AZ58" s="197"/>
    </row>
    <row r="59" spans="1:52" s="32" customFormat="1" ht="16.5" customHeight="1">
      <c r="A59" s="186">
        <v>11</v>
      </c>
      <c r="B59" s="187">
        <v>5209</v>
      </c>
      <c r="C59" s="188" t="s">
        <v>602</v>
      </c>
      <c r="D59" s="358"/>
      <c r="E59" s="359"/>
      <c r="F59" s="359"/>
      <c r="G59" s="358"/>
      <c r="H59" s="359"/>
      <c r="I59" s="359"/>
      <c r="J59" s="359"/>
      <c r="K59" s="359"/>
      <c r="L59" s="359"/>
      <c r="M59" s="359"/>
      <c r="N59" s="359"/>
      <c r="O59" s="360"/>
      <c r="P59" s="189" t="s">
        <v>1191</v>
      </c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410">
        <v>4</v>
      </c>
      <c r="AT59" s="410"/>
      <c r="AU59" s="192" t="s">
        <v>1841</v>
      </c>
      <c r="AV59" s="193"/>
      <c r="AW59" s="194"/>
      <c r="AX59" s="195"/>
      <c r="AY59" s="196">
        <f t="shared" si="2"/>
        <v>4</v>
      </c>
      <c r="AZ59" s="197"/>
    </row>
    <row r="60" spans="1:52" s="32" customFormat="1" ht="16.5" customHeight="1">
      <c r="A60" s="186">
        <v>11</v>
      </c>
      <c r="B60" s="187">
        <v>5210</v>
      </c>
      <c r="C60" s="188" t="s">
        <v>603</v>
      </c>
      <c r="D60" s="358"/>
      <c r="E60" s="359"/>
      <c r="F60" s="359"/>
      <c r="G60" s="358"/>
      <c r="H60" s="359"/>
      <c r="I60" s="359"/>
      <c r="J60" s="359"/>
      <c r="K60" s="359"/>
      <c r="L60" s="359"/>
      <c r="M60" s="359"/>
      <c r="N60" s="359"/>
      <c r="O60" s="360"/>
      <c r="P60" s="189" t="s">
        <v>1192</v>
      </c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410">
        <v>4</v>
      </c>
      <c r="AT60" s="410"/>
      <c r="AU60" s="192" t="s">
        <v>1841</v>
      </c>
      <c r="AV60" s="193"/>
      <c r="AW60" s="194"/>
      <c r="AX60" s="195"/>
      <c r="AY60" s="196">
        <f t="shared" si="2"/>
        <v>4</v>
      </c>
      <c r="AZ60" s="197"/>
    </row>
    <row r="61" spans="1:52" s="32" customFormat="1" ht="16.5" customHeight="1">
      <c r="A61" s="186">
        <v>11</v>
      </c>
      <c r="B61" s="187">
        <v>5211</v>
      </c>
      <c r="C61" s="188" t="s">
        <v>604</v>
      </c>
      <c r="D61" s="358"/>
      <c r="E61" s="359"/>
      <c r="F61" s="359"/>
      <c r="G61" s="358"/>
      <c r="H61" s="359"/>
      <c r="I61" s="359"/>
      <c r="J61" s="359"/>
      <c r="K61" s="359"/>
      <c r="L61" s="359"/>
      <c r="M61" s="359"/>
      <c r="N61" s="359"/>
      <c r="O61" s="360"/>
      <c r="P61" s="189" t="s">
        <v>1193</v>
      </c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410">
        <v>3</v>
      </c>
      <c r="AT61" s="410"/>
      <c r="AU61" s="192" t="s">
        <v>1841</v>
      </c>
      <c r="AV61" s="193"/>
      <c r="AW61" s="194"/>
      <c r="AX61" s="195"/>
      <c r="AY61" s="196">
        <f t="shared" si="2"/>
        <v>3</v>
      </c>
      <c r="AZ61" s="197"/>
    </row>
    <row r="62" spans="1:52" s="32" customFormat="1" ht="16.5" customHeight="1">
      <c r="A62" s="186">
        <v>11</v>
      </c>
      <c r="B62" s="187">
        <v>5212</v>
      </c>
      <c r="C62" s="188" t="s">
        <v>605</v>
      </c>
      <c r="D62" s="358"/>
      <c r="E62" s="359"/>
      <c r="F62" s="359"/>
      <c r="G62" s="358"/>
      <c r="H62" s="359"/>
      <c r="I62" s="359"/>
      <c r="J62" s="359"/>
      <c r="K62" s="359"/>
      <c r="L62" s="359"/>
      <c r="M62" s="359"/>
      <c r="N62" s="359"/>
      <c r="O62" s="360"/>
      <c r="P62" s="189" t="s">
        <v>1194</v>
      </c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  <c r="AS62" s="410">
        <v>3</v>
      </c>
      <c r="AT62" s="410"/>
      <c r="AU62" s="192" t="s">
        <v>1841</v>
      </c>
      <c r="AV62" s="193"/>
      <c r="AW62" s="194"/>
      <c r="AX62" s="195"/>
      <c r="AY62" s="196">
        <f t="shared" si="2"/>
        <v>3</v>
      </c>
      <c r="AZ62" s="197"/>
    </row>
    <row r="63" spans="1:52" s="32" customFormat="1" ht="16.5" customHeight="1">
      <c r="A63" s="186">
        <v>11</v>
      </c>
      <c r="B63" s="187">
        <v>5213</v>
      </c>
      <c r="C63" s="188" t="s">
        <v>606</v>
      </c>
      <c r="D63" s="358"/>
      <c r="E63" s="359"/>
      <c r="F63" s="359"/>
      <c r="G63" s="358"/>
      <c r="H63" s="359"/>
      <c r="I63" s="359"/>
      <c r="J63" s="359"/>
      <c r="K63" s="359"/>
      <c r="L63" s="359"/>
      <c r="M63" s="359"/>
      <c r="N63" s="359"/>
      <c r="O63" s="360"/>
      <c r="P63" s="189" t="s">
        <v>856</v>
      </c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  <c r="AS63" s="410">
        <v>3</v>
      </c>
      <c r="AT63" s="410"/>
      <c r="AU63" s="192" t="s">
        <v>1841</v>
      </c>
      <c r="AV63" s="193"/>
      <c r="AW63" s="194"/>
      <c r="AX63" s="195"/>
      <c r="AY63" s="196">
        <f t="shared" si="2"/>
        <v>3</v>
      </c>
      <c r="AZ63" s="197"/>
    </row>
    <row r="64" spans="1:52" s="32" customFormat="1" ht="16.5" customHeight="1">
      <c r="A64" s="186">
        <v>11</v>
      </c>
      <c r="B64" s="187">
        <v>5214</v>
      </c>
      <c r="C64" s="188" t="s">
        <v>607</v>
      </c>
      <c r="D64" s="358"/>
      <c r="E64" s="359"/>
      <c r="F64" s="359"/>
      <c r="G64" s="358"/>
      <c r="H64" s="359"/>
      <c r="I64" s="359"/>
      <c r="J64" s="359"/>
      <c r="K64" s="359"/>
      <c r="L64" s="359"/>
      <c r="M64" s="359"/>
      <c r="N64" s="359"/>
      <c r="O64" s="360"/>
      <c r="P64" s="189" t="s">
        <v>1489</v>
      </c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410">
        <v>3</v>
      </c>
      <c r="AT64" s="410"/>
      <c r="AU64" s="192" t="s">
        <v>1841</v>
      </c>
      <c r="AV64" s="193"/>
      <c r="AW64" s="194"/>
      <c r="AX64" s="195"/>
      <c r="AY64" s="196">
        <f t="shared" si="2"/>
        <v>3</v>
      </c>
      <c r="AZ64" s="197"/>
    </row>
    <row r="65" spans="1:52" s="32" customFormat="1" ht="16.5" customHeight="1">
      <c r="A65" s="186">
        <v>11</v>
      </c>
      <c r="B65" s="187">
        <v>5215</v>
      </c>
      <c r="C65" s="188" t="s">
        <v>608</v>
      </c>
      <c r="D65" s="358"/>
      <c r="E65" s="359"/>
      <c r="F65" s="359"/>
      <c r="G65" s="358"/>
      <c r="H65" s="359"/>
      <c r="I65" s="359"/>
      <c r="J65" s="359"/>
      <c r="K65" s="359"/>
      <c r="L65" s="359"/>
      <c r="M65" s="359"/>
      <c r="N65" s="359"/>
      <c r="O65" s="360"/>
      <c r="P65" s="189" t="s">
        <v>1490</v>
      </c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410">
        <v>3</v>
      </c>
      <c r="AT65" s="410"/>
      <c r="AU65" s="192" t="s">
        <v>1841</v>
      </c>
      <c r="AV65" s="193"/>
      <c r="AW65" s="194"/>
      <c r="AX65" s="195"/>
      <c r="AY65" s="196">
        <f t="shared" si="2"/>
        <v>3</v>
      </c>
      <c r="AZ65" s="197"/>
    </row>
    <row r="66" spans="1:53" s="32" customFormat="1" ht="16.5" customHeight="1">
      <c r="A66" s="201">
        <v>11</v>
      </c>
      <c r="B66" s="202">
        <v>5485</v>
      </c>
      <c r="C66" s="169" t="s">
        <v>85</v>
      </c>
      <c r="D66" s="204" t="s">
        <v>1491</v>
      </c>
      <c r="E66" s="205"/>
      <c r="F66" s="205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409">
        <v>10</v>
      </c>
      <c r="AT66" s="409"/>
      <c r="AU66" s="184" t="s">
        <v>1841</v>
      </c>
      <c r="AV66" s="177"/>
      <c r="AW66" s="165"/>
      <c r="AX66" s="185"/>
      <c r="AY66" s="182">
        <f t="shared" si="2"/>
        <v>10</v>
      </c>
      <c r="AZ66" s="183"/>
      <c r="BA66" s="31"/>
    </row>
    <row r="67" spans="1:52" ht="16.5" customHeight="1">
      <c r="A67" s="41">
        <v>11</v>
      </c>
      <c r="B67" s="42">
        <v>9990</v>
      </c>
      <c r="C67" s="43" t="s">
        <v>778</v>
      </c>
      <c r="D67" s="100" t="s">
        <v>779</v>
      </c>
      <c r="E67" s="101"/>
      <c r="F67" s="101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385"/>
      <c r="AT67" s="385"/>
      <c r="AU67" s="78" t="s">
        <v>1841</v>
      </c>
      <c r="AV67" s="75"/>
      <c r="AW67" s="38"/>
      <c r="AX67" s="35"/>
      <c r="AY67" s="76"/>
      <c r="AZ67" s="81"/>
    </row>
    <row r="68" spans="1:18" ht="16.5" customHeight="1">
      <c r="A68" s="18"/>
      <c r="I68" s="82"/>
      <c r="J68" s="82"/>
      <c r="K68" s="82"/>
      <c r="L68" s="82"/>
      <c r="M68" s="82"/>
      <c r="N68" s="82"/>
      <c r="O68" s="82"/>
      <c r="P68" s="55"/>
      <c r="Q68" s="82"/>
      <c r="R68" s="82"/>
    </row>
    <row r="69" spans="1:52" ht="16.5" customHeight="1">
      <c r="A69" s="83"/>
      <c r="B69" s="83"/>
      <c r="C69" s="55"/>
      <c r="D69" s="55"/>
      <c r="E69" s="55"/>
      <c r="F69" s="84"/>
      <c r="G69" s="84"/>
      <c r="H69" s="55"/>
      <c r="I69" s="55"/>
      <c r="J69" s="55"/>
      <c r="K69" s="55"/>
      <c r="L69" s="55"/>
      <c r="M69" s="55"/>
      <c r="N69" s="55"/>
      <c r="O69" s="55"/>
      <c r="P69" s="31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55"/>
      <c r="AX69" s="55"/>
      <c r="AY69" s="86"/>
      <c r="AZ69" s="31"/>
    </row>
    <row r="70" spans="1:52" ht="16.5" customHeight="1">
      <c r="A70" s="83"/>
      <c r="B70" s="83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55"/>
      <c r="AX70" s="55"/>
      <c r="AY70" s="86"/>
      <c r="AZ70" s="31"/>
    </row>
    <row r="71" spans="1:52" ht="16.5" customHeight="1">
      <c r="A71" s="83"/>
      <c r="B71" s="83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32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55"/>
      <c r="AX71" s="55"/>
      <c r="AY71" s="86"/>
      <c r="AZ71" s="31"/>
    </row>
    <row r="72" spans="1:52" ht="16.5" customHeight="1">
      <c r="A72" s="83"/>
      <c r="B72" s="83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87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31"/>
      <c r="AX72" s="55"/>
      <c r="AY72" s="86"/>
      <c r="AZ72" s="31"/>
    </row>
    <row r="73" spans="1:52" ht="16.5" customHeight="1">
      <c r="A73" s="83"/>
      <c r="B73" s="83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85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90"/>
      <c r="AW73" s="91"/>
      <c r="AX73" s="55"/>
      <c r="AY73" s="86"/>
      <c r="AZ73" s="31"/>
    </row>
    <row r="74" spans="1:52" ht="16.5" customHeight="1">
      <c r="A74" s="83"/>
      <c r="B74" s="83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56"/>
      <c r="AW74" s="91"/>
      <c r="AX74" s="55"/>
      <c r="AY74" s="86"/>
      <c r="AZ74" s="31"/>
    </row>
    <row r="75" spans="1:52" ht="16.5" customHeight="1">
      <c r="A75" s="83"/>
      <c r="B75" s="83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56"/>
      <c r="AW75" s="91"/>
      <c r="AX75" s="55"/>
      <c r="AY75" s="86"/>
      <c r="AZ75" s="31"/>
    </row>
  </sheetData>
  <sheetProtection password="CB5D" sheet="1" objects="1" scenarios="1"/>
  <mergeCells count="70">
    <mergeCell ref="D29:O30"/>
    <mergeCell ref="AS50:AT50"/>
    <mergeCell ref="AS52:AT52"/>
    <mergeCell ref="AS53:AT53"/>
    <mergeCell ref="AS48:AT48"/>
    <mergeCell ref="AS42:AT42"/>
    <mergeCell ref="AS43:AT43"/>
    <mergeCell ref="AS44:AT44"/>
    <mergeCell ref="AS45:AT45"/>
    <mergeCell ref="AS46:AT46"/>
    <mergeCell ref="AS54:AT54"/>
    <mergeCell ref="AS51:AT51"/>
    <mergeCell ref="AS59:AT59"/>
    <mergeCell ref="AS60:AT60"/>
    <mergeCell ref="AS57:AT57"/>
    <mergeCell ref="AS58:AT58"/>
    <mergeCell ref="AS62:AT62"/>
    <mergeCell ref="AS55:AT55"/>
    <mergeCell ref="D32:F65"/>
    <mergeCell ref="G32:O48"/>
    <mergeCell ref="G49:O65"/>
    <mergeCell ref="AS63:AT63"/>
    <mergeCell ref="AS64:AT64"/>
    <mergeCell ref="AS65:AT65"/>
    <mergeCell ref="AS56:AT56"/>
    <mergeCell ref="AS49:AT49"/>
    <mergeCell ref="AS61:AT61"/>
    <mergeCell ref="AW18:AX18"/>
    <mergeCell ref="AA18:AB18"/>
    <mergeCell ref="AW8:AX8"/>
    <mergeCell ref="AW10:AX10"/>
    <mergeCell ref="AW12:AX12"/>
    <mergeCell ref="AW14:AX14"/>
    <mergeCell ref="AW16:AX16"/>
    <mergeCell ref="AA12:AB12"/>
    <mergeCell ref="AA16:AB16"/>
    <mergeCell ref="AS19:AT19"/>
    <mergeCell ref="AA28:AB28"/>
    <mergeCell ref="AS67:AT67"/>
    <mergeCell ref="AS21:AT21"/>
    <mergeCell ref="AS22:AT22"/>
    <mergeCell ref="AS20:AT20"/>
    <mergeCell ref="AS41:AT41"/>
    <mergeCell ref="AS40:AT40"/>
    <mergeCell ref="AS35:AT35"/>
    <mergeCell ref="AS36:AT36"/>
    <mergeCell ref="AA26:AB26"/>
    <mergeCell ref="D7:F18"/>
    <mergeCell ref="G7:O12"/>
    <mergeCell ref="G13:O18"/>
    <mergeCell ref="AA8:AB8"/>
    <mergeCell ref="AA10:AB10"/>
    <mergeCell ref="AA14:AB14"/>
    <mergeCell ref="AS66:AT66"/>
    <mergeCell ref="D23:F28"/>
    <mergeCell ref="G23:O28"/>
    <mergeCell ref="AA24:AB24"/>
    <mergeCell ref="AS39:AT39"/>
    <mergeCell ref="AS37:AT37"/>
    <mergeCell ref="AS38:AT38"/>
    <mergeCell ref="AS32:AT32"/>
    <mergeCell ref="AS33:AT33"/>
    <mergeCell ref="AS34:AT34"/>
    <mergeCell ref="AS31:AT31"/>
    <mergeCell ref="AS29:AT29"/>
    <mergeCell ref="AW24:AX24"/>
    <mergeCell ref="AS47:AT47"/>
    <mergeCell ref="AW26:AX26"/>
    <mergeCell ref="AW28:AX28"/>
    <mergeCell ref="AS30:AT30"/>
  </mergeCells>
  <printOptions horizontalCentered="1"/>
  <pageMargins left="0.7874015748031497" right="0.3937007874015748" top="0.5905511811023623" bottom="0.3937007874015748" header="0.3937007874015748" footer="0.1968503937007874"/>
  <pageSetup horizontalDpi="600" verticalDpi="600" orientation="portrait" paperSize="9" scale="50" r:id="rId1"/>
  <headerFooter alignWithMargins="0">
    <oddHeader>&amp;R&amp;9知的障害児</oddHeader>
    <oddFooter>&amp;C&amp;14&amp;P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BG65"/>
  <sheetViews>
    <sheetView zoomScaleSheetLayoutView="75" workbookViewId="0" topLeftCell="A10">
      <selection activeCell="S43" sqref="S43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1" width="2.375" style="20" customWidth="1"/>
    <col min="52" max="56" width="2.375" style="11" customWidth="1"/>
    <col min="57" max="58" width="8.625" style="11" customWidth="1"/>
    <col min="59" max="59" width="2.75390625" style="11" customWidth="1"/>
    <col min="60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18" t="s">
        <v>333</v>
      </c>
    </row>
    <row r="5" spans="1:59" s="32" customFormat="1" ht="16.5" customHeight="1">
      <c r="A5" s="22" t="s">
        <v>1255</v>
      </c>
      <c r="B5" s="23"/>
      <c r="C5" s="24" t="s">
        <v>1453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29"/>
      <c r="AC5" s="29"/>
      <c r="AD5" s="92" t="s">
        <v>1252</v>
      </c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26"/>
      <c r="BC5" s="26"/>
      <c r="BD5" s="26"/>
      <c r="BE5" s="30" t="s">
        <v>1454</v>
      </c>
      <c r="BF5" s="30" t="s">
        <v>1455</v>
      </c>
      <c r="BG5" s="31"/>
    </row>
    <row r="6" spans="1:59" s="32" customFormat="1" ht="16.5" customHeight="1">
      <c r="A6" s="33" t="s">
        <v>1456</v>
      </c>
      <c r="B6" s="34" t="s">
        <v>1457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37"/>
      <c r="BC6" s="37"/>
      <c r="BD6" s="37"/>
      <c r="BE6" s="40" t="s">
        <v>1458</v>
      </c>
      <c r="BF6" s="40" t="s">
        <v>1459</v>
      </c>
      <c r="BG6" s="31"/>
    </row>
    <row r="7" spans="1:58" s="32" customFormat="1" ht="16.5" customHeight="1">
      <c r="A7" s="41">
        <v>11</v>
      </c>
      <c r="B7" s="42">
        <v>8111</v>
      </c>
      <c r="C7" s="43" t="s">
        <v>334</v>
      </c>
      <c r="D7" s="376" t="s">
        <v>1747</v>
      </c>
      <c r="E7" s="377"/>
      <c r="F7" s="378"/>
      <c r="G7" s="376" t="s">
        <v>1461</v>
      </c>
      <c r="H7" s="377"/>
      <c r="I7" s="377"/>
      <c r="J7" s="378"/>
      <c r="K7" s="45" t="s">
        <v>1462</v>
      </c>
      <c r="L7" s="27"/>
      <c r="M7" s="27"/>
      <c r="N7" s="27"/>
      <c r="O7" s="27"/>
      <c r="P7" s="27"/>
      <c r="Q7" s="27"/>
      <c r="R7" s="27"/>
      <c r="S7" s="27"/>
      <c r="T7" s="46"/>
      <c r="U7" s="47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26"/>
      <c r="AZ7" s="26"/>
      <c r="BA7" s="49"/>
      <c r="BB7" s="25"/>
      <c r="BC7" s="26"/>
      <c r="BD7" s="49"/>
      <c r="BE7" s="50">
        <f>ROUND(Q8*BC15,0)</f>
        <v>475</v>
      </c>
      <c r="BF7" s="51" t="s">
        <v>1463</v>
      </c>
    </row>
    <row r="8" spans="1:58" s="32" customFormat="1" ht="16.5" customHeight="1">
      <c r="A8" s="41">
        <v>11</v>
      </c>
      <c r="B8" s="42">
        <v>8112</v>
      </c>
      <c r="C8" s="43" t="s">
        <v>335</v>
      </c>
      <c r="D8" s="382"/>
      <c r="E8" s="383"/>
      <c r="F8" s="384"/>
      <c r="G8" s="379"/>
      <c r="H8" s="380"/>
      <c r="I8" s="380"/>
      <c r="J8" s="381"/>
      <c r="M8" s="55"/>
      <c r="N8" s="55"/>
      <c r="O8" s="55"/>
      <c r="P8" s="55"/>
      <c r="Q8" s="388">
        <v>679</v>
      </c>
      <c r="R8" s="388"/>
      <c r="S8" s="55" t="s">
        <v>1465</v>
      </c>
      <c r="T8" s="55"/>
      <c r="U8" s="57" t="s">
        <v>1466</v>
      </c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9" t="s">
        <v>336</v>
      </c>
      <c r="AZ8" s="372">
        <v>0.965</v>
      </c>
      <c r="BA8" s="373"/>
      <c r="BB8" s="107"/>
      <c r="BC8" s="108"/>
      <c r="BD8" s="109"/>
      <c r="BE8" s="50">
        <f>ROUND(ROUND(Q8*AZ8,0)*BC15,0)</f>
        <v>459</v>
      </c>
      <c r="BF8" s="51"/>
    </row>
    <row r="9" spans="1:58" s="32" customFormat="1" ht="16.5" customHeight="1">
      <c r="A9" s="41">
        <v>11</v>
      </c>
      <c r="B9" s="42">
        <v>8121</v>
      </c>
      <c r="C9" s="43" t="s">
        <v>337</v>
      </c>
      <c r="D9" s="382"/>
      <c r="E9" s="383"/>
      <c r="F9" s="384"/>
      <c r="G9" s="47" t="s">
        <v>1468</v>
      </c>
      <c r="H9" s="27"/>
      <c r="I9" s="27"/>
      <c r="J9" s="46"/>
      <c r="K9" s="27" t="s">
        <v>1469</v>
      </c>
      <c r="L9" s="27"/>
      <c r="M9" s="27"/>
      <c r="N9" s="27"/>
      <c r="O9" s="27"/>
      <c r="P9" s="27"/>
      <c r="Q9" s="27"/>
      <c r="R9" s="27"/>
      <c r="S9" s="27"/>
      <c r="T9" s="46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26"/>
      <c r="AZ9" s="26"/>
      <c r="BA9" s="49"/>
      <c r="BB9" s="432" t="s">
        <v>393</v>
      </c>
      <c r="BC9" s="433"/>
      <c r="BD9" s="434"/>
      <c r="BE9" s="50">
        <f>ROUND(Q10*BC15,0)</f>
        <v>316</v>
      </c>
      <c r="BF9" s="51"/>
    </row>
    <row r="10" spans="1:58" s="32" customFormat="1" ht="16.5" customHeight="1">
      <c r="A10" s="41">
        <v>11</v>
      </c>
      <c r="B10" s="42">
        <v>8122</v>
      </c>
      <c r="C10" s="43" t="s">
        <v>394</v>
      </c>
      <c r="D10" s="382"/>
      <c r="E10" s="383"/>
      <c r="F10" s="384"/>
      <c r="G10" s="60"/>
      <c r="H10" s="55"/>
      <c r="I10" s="55"/>
      <c r="J10" s="61"/>
      <c r="K10" s="62" t="s">
        <v>1253</v>
      </c>
      <c r="L10" s="38"/>
      <c r="M10" s="38"/>
      <c r="N10" s="38"/>
      <c r="O10" s="38"/>
      <c r="P10" s="38"/>
      <c r="Q10" s="385">
        <v>452</v>
      </c>
      <c r="R10" s="385"/>
      <c r="S10" s="38" t="s">
        <v>1465</v>
      </c>
      <c r="T10" s="35"/>
      <c r="U10" s="57" t="s">
        <v>1466</v>
      </c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5" t="s">
        <v>336</v>
      </c>
      <c r="AZ10" s="386">
        <v>0.965</v>
      </c>
      <c r="BA10" s="387"/>
      <c r="BB10" s="432"/>
      <c r="BC10" s="433"/>
      <c r="BD10" s="434"/>
      <c r="BE10" s="50">
        <f>ROUND(ROUND(Q10*AZ10,0)*BC15,0)</f>
        <v>305</v>
      </c>
      <c r="BF10" s="51"/>
    </row>
    <row r="11" spans="1:58" s="32" customFormat="1" ht="16.5" customHeight="1">
      <c r="A11" s="41">
        <v>11</v>
      </c>
      <c r="B11" s="42">
        <v>8123</v>
      </c>
      <c r="C11" s="43" t="s">
        <v>395</v>
      </c>
      <c r="D11" s="382"/>
      <c r="E11" s="383"/>
      <c r="F11" s="384"/>
      <c r="G11" s="60"/>
      <c r="H11" s="55"/>
      <c r="I11" s="55"/>
      <c r="J11" s="68"/>
      <c r="K11" s="45" t="s">
        <v>1472</v>
      </c>
      <c r="S11" s="55"/>
      <c r="T11" s="61"/>
      <c r="U11" s="47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26"/>
      <c r="AZ11" s="26"/>
      <c r="BA11" s="49"/>
      <c r="BB11" s="432"/>
      <c r="BC11" s="433"/>
      <c r="BD11" s="434"/>
      <c r="BE11" s="50">
        <f>ROUND(Q12*BC15,0)</f>
        <v>889</v>
      </c>
      <c r="BF11" s="51"/>
    </row>
    <row r="12" spans="1:58" s="32" customFormat="1" ht="16.5" customHeight="1">
      <c r="A12" s="41">
        <v>11</v>
      </c>
      <c r="B12" s="42">
        <v>8124</v>
      </c>
      <c r="C12" s="43" t="s">
        <v>396</v>
      </c>
      <c r="D12" s="382"/>
      <c r="E12" s="383"/>
      <c r="F12" s="384"/>
      <c r="G12" s="60"/>
      <c r="H12" s="55"/>
      <c r="I12" s="55"/>
      <c r="J12" s="68"/>
      <c r="K12" s="36"/>
      <c r="L12" s="37"/>
      <c r="M12" s="37"/>
      <c r="N12" s="37"/>
      <c r="O12" s="37"/>
      <c r="P12" s="37"/>
      <c r="Q12" s="374">
        <v>1270</v>
      </c>
      <c r="R12" s="374"/>
      <c r="S12" s="38" t="s">
        <v>1465</v>
      </c>
      <c r="T12" s="35"/>
      <c r="U12" s="57" t="s">
        <v>1466</v>
      </c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5" t="s">
        <v>336</v>
      </c>
      <c r="AZ12" s="386">
        <v>0.965</v>
      </c>
      <c r="BA12" s="387"/>
      <c r="BB12" s="432"/>
      <c r="BC12" s="433"/>
      <c r="BD12" s="434"/>
      <c r="BE12" s="50">
        <f>ROUND(ROUND(Q12*AZ12,0)*BC15,0)</f>
        <v>858</v>
      </c>
      <c r="BF12" s="51"/>
    </row>
    <row r="13" spans="1:58" s="32" customFormat="1" ht="16.5" customHeight="1">
      <c r="A13" s="41">
        <v>11</v>
      </c>
      <c r="B13" s="42">
        <v>8125</v>
      </c>
      <c r="C13" s="43" t="s">
        <v>397</v>
      </c>
      <c r="D13" s="382"/>
      <c r="E13" s="383"/>
      <c r="F13" s="384"/>
      <c r="G13" s="55"/>
      <c r="H13" s="55"/>
      <c r="I13" s="55"/>
      <c r="J13" s="68"/>
      <c r="K13" s="45" t="s">
        <v>511</v>
      </c>
      <c r="Q13" s="56"/>
      <c r="R13" s="56"/>
      <c r="S13" s="55"/>
      <c r="T13" s="55"/>
      <c r="U13" s="47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26"/>
      <c r="AZ13" s="26"/>
      <c r="BA13" s="49"/>
      <c r="BB13" s="432"/>
      <c r="BC13" s="433"/>
      <c r="BD13" s="434"/>
      <c r="BE13" s="50">
        <f>ROUND(Q14*BC15,0)</f>
        <v>475</v>
      </c>
      <c r="BF13" s="51"/>
    </row>
    <row r="14" spans="1:58" s="32" customFormat="1" ht="16.5" customHeight="1">
      <c r="A14" s="41">
        <v>11</v>
      </c>
      <c r="B14" s="42">
        <v>8126</v>
      </c>
      <c r="C14" s="43" t="s">
        <v>398</v>
      </c>
      <c r="D14" s="382"/>
      <c r="E14" s="383"/>
      <c r="F14" s="384"/>
      <c r="G14" s="62"/>
      <c r="H14" s="38"/>
      <c r="I14" s="38"/>
      <c r="J14" s="69"/>
      <c r="K14" s="37"/>
      <c r="L14" s="37"/>
      <c r="M14" s="37"/>
      <c r="N14" s="37"/>
      <c r="O14" s="37"/>
      <c r="P14" s="37"/>
      <c r="Q14" s="385">
        <v>679</v>
      </c>
      <c r="R14" s="385"/>
      <c r="S14" s="38" t="s">
        <v>1465</v>
      </c>
      <c r="T14" s="35"/>
      <c r="U14" s="57" t="s">
        <v>1466</v>
      </c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5" t="s">
        <v>336</v>
      </c>
      <c r="AZ14" s="386">
        <v>0.965</v>
      </c>
      <c r="BA14" s="387"/>
      <c r="BB14" s="432"/>
      <c r="BC14" s="433"/>
      <c r="BD14" s="434"/>
      <c r="BE14" s="50">
        <f>ROUND(ROUND(Q14*AZ14,0)*BC15,0)</f>
        <v>459</v>
      </c>
      <c r="BF14" s="51"/>
    </row>
    <row r="15" spans="1:58" s="32" customFormat="1" ht="16.5" customHeight="1">
      <c r="A15" s="41">
        <v>11</v>
      </c>
      <c r="B15" s="42">
        <v>8131</v>
      </c>
      <c r="C15" s="43" t="s">
        <v>399</v>
      </c>
      <c r="D15" s="382"/>
      <c r="E15" s="383"/>
      <c r="F15" s="384"/>
      <c r="G15" s="376" t="s">
        <v>514</v>
      </c>
      <c r="H15" s="377"/>
      <c r="I15" s="377"/>
      <c r="J15" s="378"/>
      <c r="K15" s="27" t="s">
        <v>1469</v>
      </c>
      <c r="L15" s="27"/>
      <c r="M15" s="27"/>
      <c r="N15" s="27"/>
      <c r="O15" s="27"/>
      <c r="P15" s="27"/>
      <c r="Q15" s="27"/>
      <c r="R15" s="27"/>
      <c r="S15" s="27"/>
      <c r="T15" s="46"/>
      <c r="U15" s="47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26"/>
      <c r="AZ15" s="26"/>
      <c r="BA15" s="49"/>
      <c r="BB15" s="113" t="s">
        <v>1256</v>
      </c>
      <c r="BC15" s="435">
        <v>0.7</v>
      </c>
      <c r="BD15" s="436"/>
      <c r="BE15" s="50">
        <f>ROUND(Q16*BC15,0)</f>
        <v>319</v>
      </c>
      <c r="BF15" s="51"/>
    </row>
    <row r="16" spans="1:58" s="32" customFormat="1" ht="16.5" customHeight="1">
      <c r="A16" s="41">
        <v>11</v>
      </c>
      <c r="B16" s="42">
        <v>8132</v>
      </c>
      <c r="C16" s="43" t="s">
        <v>400</v>
      </c>
      <c r="D16" s="382"/>
      <c r="E16" s="383"/>
      <c r="F16" s="384"/>
      <c r="G16" s="382"/>
      <c r="H16" s="383"/>
      <c r="I16" s="383"/>
      <c r="J16" s="384"/>
      <c r="K16" s="62" t="s">
        <v>1253</v>
      </c>
      <c r="L16" s="38"/>
      <c r="M16" s="38"/>
      <c r="N16" s="38"/>
      <c r="O16" s="38"/>
      <c r="P16" s="38"/>
      <c r="Q16" s="385">
        <v>455</v>
      </c>
      <c r="R16" s="385"/>
      <c r="S16" s="38" t="s">
        <v>1465</v>
      </c>
      <c r="T16" s="35"/>
      <c r="U16" s="57" t="s">
        <v>1466</v>
      </c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5" t="s">
        <v>336</v>
      </c>
      <c r="AZ16" s="386">
        <v>0.965</v>
      </c>
      <c r="BA16" s="387"/>
      <c r="BB16" s="107"/>
      <c r="BC16" s="108"/>
      <c r="BD16" s="109"/>
      <c r="BE16" s="50">
        <f>ROUND(ROUND(Q16*AZ16,0)*BC15,0)</f>
        <v>307</v>
      </c>
      <c r="BF16" s="51"/>
    </row>
    <row r="17" spans="1:58" s="32" customFormat="1" ht="16.5" customHeight="1">
      <c r="A17" s="41">
        <v>11</v>
      </c>
      <c r="B17" s="42">
        <v>8133</v>
      </c>
      <c r="C17" s="43" t="s">
        <v>401</v>
      </c>
      <c r="D17" s="382"/>
      <c r="E17" s="383"/>
      <c r="F17" s="384"/>
      <c r="G17" s="382"/>
      <c r="H17" s="383"/>
      <c r="I17" s="383"/>
      <c r="J17" s="384"/>
      <c r="K17" s="45" t="s">
        <v>1472</v>
      </c>
      <c r="S17" s="55"/>
      <c r="T17" s="61"/>
      <c r="U17" s="47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26"/>
      <c r="AZ17" s="26"/>
      <c r="BA17" s="49"/>
      <c r="BB17" s="116"/>
      <c r="BC17" s="31"/>
      <c r="BD17" s="68"/>
      <c r="BE17" s="50">
        <f>ROUND(Q18*BC15,0)</f>
        <v>603</v>
      </c>
      <c r="BF17" s="51"/>
    </row>
    <row r="18" spans="1:58" s="32" customFormat="1" ht="16.5" customHeight="1">
      <c r="A18" s="41">
        <v>11</v>
      </c>
      <c r="B18" s="42">
        <v>8134</v>
      </c>
      <c r="C18" s="43" t="s">
        <v>402</v>
      </c>
      <c r="D18" s="382"/>
      <c r="E18" s="383"/>
      <c r="F18" s="384"/>
      <c r="G18" s="60"/>
      <c r="H18" s="55"/>
      <c r="I18" s="55"/>
      <c r="J18" s="68"/>
      <c r="K18" s="36"/>
      <c r="L18" s="37"/>
      <c r="M18" s="37"/>
      <c r="N18" s="37"/>
      <c r="O18" s="37"/>
      <c r="P18" s="37"/>
      <c r="Q18" s="374">
        <v>862</v>
      </c>
      <c r="R18" s="374"/>
      <c r="S18" s="38" t="s">
        <v>1465</v>
      </c>
      <c r="T18" s="35"/>
      <c r="U18" s="57" t="s">
        <v>1466</v>
      </c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5" t="s">
        <v>336</v>
      </c>
      <c r="AZ18" s="386">
        <v>0.965</v>
      </c>
      <c r="BA18" s="387"/>
      <c r="BB18" s="107"/>
      <c r="BC18" s="108"/>
      <c r="BD18" s="109"/>
      <c r="BE18" s="50">
        <f>ROUND(ROUND(Q18*AZ18,0)*BC15,0)</f>
        <v>582</v>
      </c>
      <c r="BF18" s="51"/>
    </row>
    <row r="19" spans="1:58" s="32" customFormat="1" ht="16.5" customHeight="1">
      <c r="A19" s="41">
        <v>11</v>
      </c>
      <c r="B19" s="42">
        <v>8135</v>
      </c>
      <c r="C19" s="43" t="s">
        <v>403</v>
      </c>
      <c r="D19" s="382"/>
      <c r="E19" s="383"/>
      <c r="F19" s="384"/>
      <c r="G19" s="60"/>
      <c r="H19" s="55"/>
      <c r="I19" s="55"/>
      <c r="J19" s="68"/>
      <c r="K19" s="45" t="s">
        <v>511</v>
      </c>
      <c r="S19" s="55"/>
      <c r="T19" s="61"/>
      <c r="U19" s="47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26"/>
      <c r="AZ19" s="26"/>
      <c r="BA19" s="49"/>
      <c r="BB19" s="116"/>
      <c r="BC19" s="31"/>
      <c r="BD19" s="68"/>
      <c r="BE19" s="50">
        <f>ROUND(Q20*BC15,0)</f>
        <v>475</v>
      </c>
      <c r="BF19" s="51"/>
    </row>
    <row r="20" spans="1:58" s="32" customFormat="1" ht="16.5" customHeight="1">
      <c r="A20" s="41">
        <v>11</v>
      </c>
      <c r="B20" s="42">
        <v>8136</v>
      </c>
      <c r="C20" s="43" t="s">
        <v>404</v>
      </c>
      <c r="D20" s="382"/>
      <c r="E20" s="383"/>
      <c r="F20" s="384"/>
      <c r="G20" s="62"/>
      <c r="H20" s="38"/>
      <c r="I20" s="38"/>
      <c r="J20" s="69"/>
      <c r="K20" s="36"/>
      <c r="L20" s="37"/>
      <c r="M20" s="37"/>
      <c r="N20" s="37"/>
      <c r="O20" s="37"/>
      <c r="P20" s="37"/>
      <c r="Q20" s="374">
        <v>679</v>
      </c>
      <c r="R20" s="374"/>
      <c r="S20" s="38" t="s">
        <v>1465</v>
      </c>
      <c r="T20" s="35"/>
      <c r="U20" s="57" t="s">
        <v>1466</v>
      </c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5" t="s">
        <v>336</v>
      </c>
      <c r="AZ20" s="386">
        <v>0.965</v>
      </c>
      <c r="BA20" s="387"/>
      <c r="BB20" s="107"/>
      <c r="BC20" s="108"/>
      <c r="BD20" s="109"/>
      <c r="BE20" s="50">
        <f>ROUND(ROUND(Q20*AZ20,0)*BC15,0)</f>
        <v>459</v>
      </c>
      <c r="BF20" s="51"/>
    </row>
    <row r="21" spans="1:58" s="32" customFormat="1" ht="16.5" customHeight="1">
      <c r="A21" s="41">
        <v>11</v>
      </c>
      <c r="B21" s="42">
        <v>8141</v>
      </c>
      <c r="C21" s="43" t="s">
        <v>405</v>
      </c>
      <c r="D21" s="382"/>
      <c r="E21" s="383"/>
      <c r="F21" s="384"/>
      <c r="G21" s="60" t="s">
        <v>1544</v>
      </c>
      <c r="H21" s="55"/>
      <c r="I21" s="55"/>
      <c r="J21" s="31"/>
      <c r="K21" s="55"/>
      <c r="L21" s="31"/>
      <c r="M21" s="31"/>
      <c r="N21" s="31"/>
      <c r="O21" s="31"/>
      <c r="P21" s="31"/>
      <c r="Q21" s="56"/>
      <c r="R21" s="56"/>
      <c r="S21" s="55"/>
      <c r="T21" s="55"/>
      <c r="U21" s="47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26"/>
      <c r="AZ21" s="26"/>
      <c r="BA21" s="49"/>
      <c r="BB21" s="116"/>
      <c r="BC21" s="31"/>
      <c r="BD21" s="68"/>
      <c r="BE21" s="50">
        <f>ROUND(Q22*BC15,0)</f>
        <v>475</v>
      </c>
      <c r="BF21" s="51"/>
    </row>
    <row r="22" spans="1:58" s="32" customFormat="1" ht="16.5" customHeight="1">
      <c r="A22" s="41">
        <v>11</v>
      </c>
      <c r="B22" s="42">
        <v>8142</v>
      </c>
      <c r="C22" s="43" t="s">
        <v>406</v>
      </c>
      <c r="D22" s="382"/>
      <c r="E22" s="383"/>
      <c r="F22" s="384"/>
      <c r="G22" s="62"/>
      <c r="H22" s="38"/>
      <c r="I22" s="38"/>
      <c r="J22" s="37"/>
      <c r="K22" s="38"/>
      <c r="L22" s="37"/>
      <c r="M22" s="37"/>
      <c r="N22" s="37"/>
      <c r="O22" s="37"/>
      <c r="P22" s="37"/>
      <c r="Q22" s="385">
        <v>679</v>
      </c>
      <c r="R22" s="385"/>
      <c r="S22" s="38" t="s">
        <v>1465</v>
      </c>
      <c r="T22" s="35"/>
      <c r="U22" s="57" t="s">
        <v>1466</v>
      </c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5" t="s">
        <v>336</v>
      </c>
      <c r="AZ22" s="386">
        <v>0.965</v>
      </c>
      <c r="BA22" s="387"/>
      <c r="BB22" s="107"/>
      <c r="BC22" s="108"/>
      <c r="BD22" s="109"/>
      <c r="BE22" s="50">
        <f>ROUND(ROUND(Q22*AZ22,0)*BC15,0)</f>
        <v>459</v>
      </c>
      <c r="BF22" s="51"/>
    </row>
    <row r="23" spans="1:58" s="32" customFormat="1" ht="16.5" customHeight="1">
      <c r="A23" s="41">
        <v>11</v>
      </c>
      <c r="B23" s="42">
        <v>8151</v>
      </c>
      <c r="C23" s="43" t="s">
        <v>407</v>
      </c>
      <c r="D23" s="382"/>
      <c r="E23" s="383"/>
      <c r="F23" s="384"/>
      <c r="G23" s="60" t="s">
        <v>1547</v>
      </c>
      <c r="H23" s="55"/>
      <c r="I23" s="55"/>
      <c r="J23" s="31"/>
      <c r="K23" s="55"/>
      <c r="L23" s="31"/>
      <c r="M23" s="31"/>
      <c r="N23" s="31"/>
      <c r="O23" s="31"/>
      <c r="P23" s="31"/>
      <c r="Q23" s="56"/>
      <c r="R23" s="56"/>
      <c r="S23" s="55"/>
      <c r="T23" s="55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26"/>
      <c r="AZ23" s="26"/>
      <c r="BA23" s="49"/>
      <c r="BB23" s="116"/>
      <c r="BC23" s="31"/>
      <c r="BD23" s="68"/>
      <c r="BE23" s="50">
        <f>ROUND(Q24*BC15,0)</f>
        <v>433</v>
      </c>
      <c r="BF23" s="51"/>
    </row>
    <row r="24" spans="1:58" s="32" customFormat="1" ht="16.5" customHeight="1">
      <c r="A24" s="41">
        <v>11</v>
      </c>
      <c r="B24" s="42">
        <v>8152</v>
      </c>
      <c r="C24" s="43" t="s">
        <v>408</v>
      </c>
      <c r="D24" s="382"/>
      <c r="E24" s="383"/>
      <c r="F24" s="384"/>
      <c r="G24" s="62"/>
      <c r="H24" s="38"/>
      <c r="I24" s="38"/>
      <c r="J24" s="37"/>
      <c r="K24" s="38"/>
      <c r="L24" s="37"/>
      <c r="M24" s="37"/>
      <c r="N24" s="37"/>
      <c r="O24" s="37"/>
      <c r="P24" s="37"/>
      <c r="Q24" s="385">
        <v>618</v>
      </c>
      <c r="R24" s="385"/>
      <c r="S24" s="38" t="s">
        <v>1465</v>
      </c>
      <c r="T24" s="35"/>
      <c r="U24" s="57" t="s">
        <v>1466</v>
      </c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5" t="s">
        <v>336</v>
      </c>
      <c r="AZ24" s="386">
        <v>0.965</v>
      </c>
      <c r="BA24" s="387"/>
      <c r="BB24" s="107"/>
      <c r="BC24" s="108"/>
      <c r="BD24" s="109"/>
      <c r="BE24" s="50">
        <f>ROUND(ROUND(Q24*AZ24,0)*BC15,0)</f>
        <v>417</v>
      </c>
      <c r="BF24" s="51"/>
    </row>
    <row r="25" spans="1:58" s="32" customFormat="1" ht="16.5" customHeight="1">
      <c r="A25" s="41">
        <v>11</v>
      </c>
      <c r="B25" s="42">
        <v>8161</v>
      </c>
      <c r="C25" s="43" t="s">
        <v>409</v>
      </c>
      <c r="D25" s="382"/>
      <c r="E25" s="383"/>
      <c r="F25" s="384"/>
      <c r="G25" s="60" t="s">
        <v>1179</v>
      </c>
      <c r="H25" s="55"/>
      <c r="I25" s="55"/>
      <c r="J25" s="31"/>
      <c r="K25" s="55"/>
      <c r="L25" s="31"/>
      <c r="M25" s="31"/>
      <c r="N25" s="31"/>
      <c r="O25" s="31"/>
      <c r="P25" s="31"/>
      <c r="Q25" s="56"/>
      <c r="R25" s="56"/>
      <c r="S25" s="55"/>
      <c r="T25" s="55"/>
      <c r="U25" s="47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26"/>
      <c r="AZ25" s="26"/>
      <c r="BA25" s="49"/>
      <c r="BB25" s="116"/>
      <c r="BC25" s="31"/>
      <c r="BD25" s="68"/>
      <c r="BE25" s="50">
        <f>ROUND(Q26*BC15,0)</f>
        <v>389</v>
      </c>
      <c r="BF25" s="51"/>
    </row>
    <row r="26" spans="1:58" s="32" customFormat="1" ht="16.5" customHeight="1">
      <c r="A26" s="41">
        <v>11</v>
      </c>
      <c r="B26" s="42">
        <v>8162</v>
      </c>
      <c r="C26" s="43" t="s">
        <v>682</v>
      </c>
      <c r="D26" s="382"/>
      <c r="E26" s="383"/>
      <c r="F26" s="384"/>
      <c r="G26" s="62"/>
      <c r="H26" s="38"/>
      <c r="I26" s="38"/>
      <c r="J26" s="37"/>
      <c r="K26" s="38"/>
      <c r="L26" s="37"/>
      <c r="M26" s="37"/>
      <c r="N26" s="37"/>
      <c r="O26" s="37"/>
      <c r="P26" s="37"/>
      <c r="Q26" s="385">
        <v>556</v>
      </c>
      <c r="R26" s="385"/>
      <c r="S26" s="38" t="s">
        <v>1465</v>
      </c>
      <c r="T26" s="35"/>
      <c r="U26" s="57" t="s">
        <v>1466</v>
      </c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5" t="s">
        <v>336</v>
      </c>
      <c r="AZ26" s="386">
        <v>0.965</v>
      </c>
      <c r="BA26" s="387"/>
      <c r="BB26" s="107"/>
      <c r="BC26" s="108"/>
      <c r="BD26" s="109"/>
      <c r="BE26" s="50">
        <f>ROUND(ROUND(Q26*AZ26,0)*BC15,0)</f>
        <v>376</v>
      </c>
      <c r="BF26" s="51"/>
    </row>
    <row r="27" spans="1:58" s="32" customFormat="1" ht="16.5" customHeight="1">
      <c r="A27" s="41">
        <v>11</v>
      </c>
      <c r="B27" s="42">
        <v>8171</v>
      </c>
      <c r="C27" s="43" t="s">
        <v>683</v>
      </c>
      <c r="D27" s="382"/>
      <c r="E27" s="383"/>
      <c r="F27" s="384"/>
      <c r="G27" s="60" t="s">
        <v>1675</v>
      </c>
      <c r="H27" s="55"/>
      <c r="I27" s="55"/>
      <c r="J27" s="31"/>
      <c r="K27" s="55"/>
      <c r="L27" s="31"/>
      <c r="M27" s="31"/>
      <c r="N27" s="31"/>
      <c r="O27" s="31"/>
      <c r="P27" s="31"/>
      <c r="Q27" s="56"/>
      <c r="R27" s="56"/>
      <c r="S27" s="55"/>
      <c r="T27" s="55"/>
      <c r="U27" s="47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26"/>
      <c r="AZ27" s="26"/>
      <c r="BA27" s="49"/>
      <c r="BB27" s="116"/>
      <c r="BC27" s="31"/>
      <c r="BD27" s="68"/>
      <c r="BE27" s="50">
        <f>ROUND(Q28*BC15,0)</f>
        <v>377</v>
      </c>
      <c r="BF27" s="51"/>
    </row>
    <row r="28" spans="1:58" s="32" customFormat="1" ht="16.5" customHeight="1">
      <c r="A28" s="41">
        <v>11</v>
      </c>
      <c r="B28" s="42">
        <v>8172</v>
      </c>
      <c r="C28" s="43" t="s">
        <v>684</v>
      </c>
      <c r="D28" s="382"/>
      <c r="E28" s="383"/>
      <c r="F28" s="384"/>
      <c r="G28" s="62"/>
      <c r="H28" s="38"/>
      <c r="I28" s="38"/>
      <c r="J28" s="37"/>
      <c r="K28" s="38"/>
      <c r="L28" s="37"/>
      <c r="M28" s="37"/>
      <c r="N28" s="37"/>
      <c r="O28" s="37"/>
      <c r="P28" s="37"/>
      <c r="Q28" s="385">
        <v>539</v>
      </c>
      <c r="R28" s="385"/>
      <c r="S28" s="38" t="s">
        <v>1465</v>
      </c>
      <c r="T28" s="35"/>
      <c r="U28" s="57" t="s">
        <v>1466</v>
      </c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5" t="s">
        <v>336</v>
      </c>
      <c r="AZ28" s="386">
        <v>0.965</v>
      </c>
      <c r="BA28" s="387"/>
      <c r="BB28" s="107"/>
      <c r="BC28" s="108"/>
      <c r="BD28" s="109"/>
      <c r="BE28" s="50">
        <f>ROUND(ROUND(Q28*AZ28,0)*BC15,0)</f>
        <v>364</v>
      </c>
      <c r="BF28" s="51"/>
    </row>
    <row r="29" spans="1:58" s="32" customFormat="1" ht="16.5" customHeight="1">
      <c r="A29" s="41">
        <v>11</v>
      </c>
      <c r="B29" s="42">
        <v>8181</v>
      </c>
      <c r="C29" s="43" t="s">
        <v>685</v>
      </c>
      <c r="D29" s="382"/>
      <c r="E29" s="383"/>
      <c r="F29" s="384"/>
      <c r="G29" s="60" t="s">
        <v>1678</v>
      </c>
      <c r="H29" s="55"/>
      <c r="I29" s="55"/>
      <c r="J29" s="31"/>
      <c r="K29" s="55"/>
      <c r="L29" s="31"/>
      <c r="M29" s="31"/>
      <c r="N29" s="31"/>
      <c r="O29" s="31"/>
      <c r="P29" s="31"/>
      <c r="Q29" s="56"/>
      <c r="R29" s="56"/>
      <c r="S29" s="55"/>
      <c r="T29" s="55"/>
      <c r="U29" s="47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26"/>
      <c r="AZ29" s="26"/>
      <c r="BA29" s="49"/>
      <c r="BB29" s="116"/>
      <c r="BC29" s="31"/>
      <c r="BD29" s="68"/>
      <c r="BE29" s="50">
        <f>ROUND(Q30*BC15,0)</f>
        <v>365</v>
      </c>
      <c r="BF29" s="51"/>
    </row>
    <row r="30" spans="1:58" s="32" customFormat="1" ht="16.5" customHeight="1">
      <c r="A30" s="41">
        <v>11</v>
      </c>
      <c r="B30" s="42">
        <v>8182</v>
      </c>
      <c r="C30" s="43" t="s">
        <v>686</v>
      </c>
      <c r="D30" s="382"/>
      <c r="E30" s="383"/>
      <c r="F30" s="384"/>
      <c r="G30" s="62"/>
      <c r="H30" s="38"/>
      <c r="I30" s="38"/>
      <c r="J30" s="37"/>
      <c r="K30" s="38"/>
      <c r="L30" s="37"/>
      <c r="M30" s="37"/>
      <c r="N30" s="37"/>
      <c r="O30" s="37"/>
      <c r="P30" s="37"/>
      <c r="Q30" s="385">
        <v>521</v>
      </c>
      <c r="R30" s="385"/>
      <c r="S30" s="38" t="s">
        <v>1465</v>
      </c>
      <c r="T30" s="35"/>
      <c r="U30" s="57" t="s">
        <v>1466</v>
      </c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5" t="s">
        <v>336</v>
      </c>
      <c r="AZ30" s="386">
        <v>0.965</v>
      </c>
      <c r="BA30" s="387"/>
      <c r="BB30" s="107"/>
      <c r="BC30" s="108"/>
      <c r="BD30" s="109"/>
      <c r="BE30" s="50">
        <f>ROUND(ROUND(Q30*AZ30,0)*BC15,0)</f>
        <v>352</v>
      </c>
      <c r="BF30" s="51"/>
    </row>
    <row r="31" spans="1:58" s="32" customFormat="1" ht="16.5" customHeight="1">
      <c r="A31" s="41">
        <v>11</v>
      </c>
      <c r="B31" s="42">
        <v>8191</v>
      </c>
      <c r="C31" s="43" t="s">
        <v>687</v>
      </c>
      <c r="D31" s="382"/>
      <c r="E31" s="383"/>
      <c r="F31" s="384"/>
      <c r="G31" s="60" t="s">
        <v>49</v>
      </c>
      <c r="H31" s="55"/>
      <c r="I31" s="55"/>
      <c r="J31" s="31"/>
      <c r="K31" s="55"/>
      <c r="L31" s="31"/>
      <c r="M31" s="31"/>
      <c r="N31" s="31"/>
      <c r="O31" s="31"/>
      <c r="P31" s="31"/>
      <c r="Q31" s="56"/>
      <c r="R31" s="56"/>
      <c r="S31" s="55"/>
      <c r="T31" s="55"/>
      <c r="U31" s="47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26"/>
      <c r="AZ31" s="26"/>
      <c r="BA31" s="49"/>
      <c r="BB31" s="116"/>
      <c r="BC31" s="31"/>
      <c r="BD31" s="68"/>
      <c r="BE31" s="50">
        <f>ROUND(Q32*BC15,0)</f>
        <v>352</v>
      </c>
      <c r="BF31" s="51"/>
    </row>
    <row r="32" spans="1:58" s="32" customFormat="1" ht="16.5" customHeight="1">
      <c r="A32" s="41">
        <v>11</v>
      </c>
      <c r="B32" s="42">
        <v>8192</v>
      </c>
      <c r="C32" s="43" t="s">
        <v>688</v>
      </c>
      <c r="D32" s="382"/>
      <c r="E32" s="383"/>
      <c r="F32" s="384"/>
      <c r="G32" s="62"/>
      <c r="H32" s="38"/>
      <c r="I32" s="38"/>
      <c r="J32" s="37"/>
      <c r="K32" s="38"/>
      <c r="L32" s="37"/>
      <c r="M32" s="37"/>
      <c r="N32" s="37"/>
      <c r="O32" s="37"/>
      <c r="P32" s="37"/>
      <c r="Q32" s="385">
        <v>503</v>
      </c>
      <c r="R32" s="385"/>
      <c r="S32" s="38" t="s">
        <v>1465</v>
      </c>
      <c r="T32" s="35"/>
      <c r="U32" s="57" t="s">
        <v>1466</v>
      </c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5" t="s">
        <v>336</v>
      </c>
      <c r="AZ32" s="386">
        <v>0.965</v>
      </c>
      <c r="BA32" s="387"/>
      <c r="BB32" s="107"/>
      <c r="BC32" s="108"/>
      <c r="BD32" s="109"/>
      <c r="BE32" s="50">
        <f>ROUND(ROUND(Q32*AZ32,0)*BC15,0)</f>
        <v>340</v>
      </c>
      <c r="BF32" s="51"/>
    </row>
    <row r="33" spans="1:58" s="32" customFormat="1" ht="16.5" customHeight="1">
      <c r="A33" s="41">
        <v>11</v>
      </c>
      <c r="B33" s="42">
        <v>8201</v>
      </c>
      <c r="C33" s="43" t="s">
        <v>689</v>
      </c>
      <c r="D33" s="382"/>
      <c r="E33" s="383"/>
      <c r="F33" s="384"/>
      <c r="G33" s="60" t="s">
        <v>52</v>
      </c>
      <c r="H33" s="55"/>
      <c r="I33" s="55"/>
      <c r="J33" s="31"/>
      <c r="K33" s="55"/>
      <c r="L33" s="31"/>
      <c r="M33" s="31"/>
      <c r="N33" s="31"/>
      <c r="O33" s="31"/>
      <c r="P33" s="31"/>
      <c r="Q33" s="56"/>
      <c r="R33" s="56"/>
      <c r="S33" s="55"/>
      <c r="T33" s="55"/>
      <c r="U33" s="47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26"/>
      <c r="AZ33" s="26"/>
      <c r="BA33" s="49"/>
      <c r="BB33" s="116"/>
      <c r="BC33" s="31"/>
      <c r="BD33" s="68"/>
      <c r="BE33" s="50">
        <f>ROUND(Q34*BC15,0)</f>
        <v>340</v>
      </c>
      <c r="BF33" s="51"/>
    </row>
    <row r="34" spans="1:58" s="32" customFormat="1" ht="16.5" customHeight="1">
      <c r="A34" s="41">
        <v>11</v>
      </c>
      <c r="B34" s="42">
        <v>8202</v>
      </c>
      <c r="C34" s="43" t="s">
        <v>690</v>
      </c>
      <c r="D34" s="382"/>
      <c r="E34" s="383"/>
      <c r="F34" s="384"/>
      <c r="G34" s="62"/>
      <c r="H34" s="38"/>
      <c r="I34" s="38"/>
      <c r="J34" s="37"/>
      <c r="K34" s="38"/>
      <c r="L34" s="37"/>
      <c r="M34" s="37"/>
      <c r="N34" s="37"/>
      <c r="O34" s="37"/>
      <c r="P34" s="37"/>
      <c r="Q34" s="385">
        <v>485</v>
      </c>
      <c r="R34" s="385"/>
      <c r="S34" s="38" t="s">
        <v>1465</v>
      </c>
      <c r="T34" s="35"/>
      <c r="U34" s="57" t="s">
        <v>1466</v>
      </c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5" t="s">
        <v>336</v>
      </c>
      <c r="AZ34" s="386">
        <v>0.965</v>
      </c>
      <c r="BA34" s="387"/>
      <c r="BB34" s="107"/>
      <c r="BC34" s="108"/>
      <c r="BD34" s="109"/>
      <c r="BE34" s="50">
        <f>ROUND(ROUND(Q34*AZ34,0)*BC15,0)</f>
        <v>328</v>
      </c>
      <c r="BF34" s="51"/>
    </row>
    <row r="35" spans="1:58" s="32" customFormat="1" ht="16.5" customHeight="1">
      <c r="A35" s="41">
        <v>11</v>
      </c>
      <c r="B35" s="42">
        <v>8211</v>
      </c>
      <c r="C35" s="43" t="s">
        <v>691</v>
      </c>
      <c r="D35" s="382"/>
      <c r="E35" s="383"/>
      <c r="F35" s="384"/>
      <c r="G35" s="60" t="s">
        <v>501</v>
      </c>
      <c r="H35" s="55"/>
      <c r="I35" s="55"/>
      <c r="J35" s="31"/>
      <c r="K35" s="55"/>
      <c r="L35" s="31"/>
      <c r="M35" s="31"/>
      <c r="N35" s="31"/>
      <c r="O35" s="31"/>
      <c r="P35" s="31"/>
      <c r="Q35" s="56"/>
      <c r="R35" s="56"/>
      <c r="S35" s="55"/>
      <c r="T35" s="55"/>
      <c r="U35" s="47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26"/>
      <c r="AZ35" s="26"/>
      <c r="BA35" s="49"/>
      <c r="BB35" s="116"/>
      <c r="BC35" s="31"/>
      <c r="BD35" s="68"/>
      <c r="BE35" s="50">
        <f>ROUND(Q36*BC15,0)</f>
        <v>326</v>
      </c>
      <c r="BF35" s="51"/>
    </row>
    <row r="36" spans="1:58" s="32" customFormat="1" ht="16.5" customHeight="1">
      <c r="A36" s="41">
        <v>11</v>
      </c>
      <c r="B36" s="42">
        <v>8212</v>
      </c>
      <c r="C36" s="43" t="s">
        <v>692</v>
      </c>
      <c r="D36" s="382"/>
      <c r="E36" s="383"/>
      <c r="F36" s="384"/>
      <c r="G36" s="62"/>
      <c r="H36" s="38"/>
      <c r="I36" s="38"/>
      <c r="J36" s="37"/>
      <c r="K36" s="38"/>
      <c r="L36" s="37"/>
      <c r="M36" s="37"/>
      <c r="N36" s="37"/>
      <c r="O36" s="37"/>
      <c r="P36" s="37"/>
      <c r="Q36" s="385">
        <v>466</v>
      </c>
      <c r="R36" s="385"/>
      <c r="S36" s="38" t="s">
        <v>1465</v>
      </c>
      <c r="T36" s="35"/>
      <c r="U36" s="57" t="s">
        <v>1466</v>
      </c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5" t="s">
        <v>336</v>
      </c>
      <c r="AZ36" s="386">
        <v>0.965</v>
      </c>
      <c r="BA36" s="387"/>
      <c r="BB36" s="107"/>
      <c r="BC36" s="108"/>
      <c r="BD36" s="109"/>
      <c r="BE36" s="50">
        <f>ROUND(ROUND(Q36*AZ36,0)*BC15,0)</f>
        <v>315</v>
      </c>
      <c r="BF36" s="51"/>
    </row>
    <row r="37" spans="1:58" s="32" customFormat="1" ht="16.5" customHeight="1">
      <c r="A37" s="41">
        <v>11</v>
      </c>
      <c r="B37" s="42">
        <v>8221</v>
      </c>
      <c r="C37" s="43" t="s">
        <v>415</v>
      </c>
      <c r="D37" s="382"/>
      <c r="E37" s="383"/>
      <c r="F37" s="384"/>
      <c r="G37" s="60" t="s">
        <v>504</v>
      </c>
      <c r="H37" s="55"/>
      <c r="I37" s="55"/>
      <c r="J37" s="31"/>
      <c r="K37" s="55"/>
      <c r="L37" s="31"/>
      <c r="M37" s="31"/>
      <c r="N37" s="31"/>
      <c r="O37" s="31"/>
      <c r="P37" s="31"/>
      <c r="Q37" s="56"/>
      <c r="R37" s="56"/>
      <c r="S37" s="55"/>
      <c r="T37" s="55"/>
      <c r="U37" s="47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26"/>
      <c r="AZ37" s="26"/>
      <c r="BA37" s="49"/>
      <c r="BB37" s="116"/>
      <c r="BC37" s="31"/>
      <c r="BD37" s="68"/>
      <c r="BE37" s="50">
        <f>ROUND(Q38*BC15,0)</f>
        <v>325</v>
      </c>
      <c r="BF37" s="51"/>
    </row>
    <row r="38" spans="1:58" s="32" customFormat="1" ht="16.5" customHeight="1">
      <c r="A38" s="41">
        <v>11</v>
      </c>
      <c r="B38" s="42">
        <v>8222</v>
      </c>
      <c r="C38" s="43" t="s">
        <v>416</v>
      </c>
      <c r="D38" s="382"/>
      <c r="E38" s="383"/>
      <c r="F38" s="384"/>
      <c r="G38" s="62"/>
      <c r="H38" s="38"/>
      <c r="I38" s="38"/>
      <c r="J38" s="37"/>
      <c r="K38" s="38"/>
      <c r="L38" s="37"/>
      <c r="M38" s="37"/>
      <c r="N38" s="37"/>
      <c r="O38" s="37"/>
      <c r="P38" s="37"/>
      <c r="Q38" s="385">
        <v>464</v>
      </c>
      <c r="R38" s="385"/>
      <c r="S38" s="38" t="s">
        <v>1465</v>
      </c>
      <c r="T38" s="35"/>
      <c r="U38" s="57" t="s">
        <v>1466</v>
      </c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5" t="s">
        <v>336</v>
      </c>
      <c r="AZ38" s="386">
        <v>0.965</v>
      </c>
      <c r="BA38" s="387"/>
      <c r="BB38" s="107"/>
      <c r="BC38" s="108"/>
      <c r="BD38" s="109"/>
      <c r="BE38" s="50">
        <f>ROUND(ROUND(Q38*AZ38,0)*BC15,0)</f>
        <v>314</v>
      </c>
      <c r="BF38" s="51"/>
    </row>
    <row r="39" spans="1:58" s="32" customFormat="1" ht="16.5" customHeight="1">
      <c r="A39" s="41">
        <v>11</v>
      </c>
      <c r="B39" s="42">
        <v>8231</v>
      </c>
      <c r="C39" s="43" t="s">
        <v>417</v>
      </c>
      <c r="D39" s="382"/>
      <c r="E39" s="383"/>
      <c r="F39" s="384"/>
      <c r="G39" s="60" t="s">
        <v>920</v>
      </c>
      <c r="H39" s="55"/>
      <c r="I39" s="55"/>
      <c r="J39" s="31"/>
      <c r="K39" s="55"/>
      <c r="L39" s="31"/>
      <c r="M39" s="31"/>
      <c r="N39" s="31"/>
      <c r="O39" s="31"/>
      <c r="P39" s="31"/>
      <c r="Q39" s="56"/>
      <c r="R39" s="56"/>
      <c r="S39" s="55"/>
      <c r="T39" s="55"/>
      <c r="U39" s="47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26"/>
      <c r="AZ39" s="26"/>
      <c r="BA39" s="49"/>
      <c r="BB39" s="116"/>
      <c r="BC39" s="31"/>
      <c r="BD39" s="68"/>
      <c r="BE39" s="50">
        <f>ROUND(Q40*BC15,0)</f>
        <v>324</v>
      </c>
      <c r="BF39" s="51"/>
    </row>
    <row r="40" spans="1:58" s="32" customFormat="1" ht="16.5" customHeight="1">
      <c r="A40" s="41">
        <v>11</v>
      </c>
      <c r="B40" s="42">
        <v>8232</v>
      </c>
      <c r="C40" s="43" t="s">
        <v>418</v>
      </c>
      <c r="D40" s="382"/>
      <c r="E40" s="383"/>
      <c r="F40" s="384"/>
      <c r="G40" s="62"/>
      <c r="H40" s="38"/>
      <c r="I40" s="38"/>
      <c r="J40" s="37"/>
      <c r="K40" s="38"/>
      <c r="L40" s="37"/>
      <c r="M40" s="37"/>
      <c r="N40" s="37"/>
      <c r="O40" s="37"/>
      <c r="P40" s="37"/>
      <c r="Q40" s="385">
        <v>463</v>
      </c>
      <c r="R40" s="385"/>
      <c r="S40" s="38" t="s">
        <v>1465</v>
      </c>
      <c r="T40" s="35"/>
      <c r="U40" s="57" t="s">
        <v>1466</v>
      </c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5" t="s">
        <v>336</v>
      </c>
      <c r="AZ40" s="386">
        <v>0.965</v>
      </c>
      <c r="BA40" s="387"/>
      <c r="BB40" s="107"/>
      <c r="BC40" s="108"/>
      <c r="BD40" s="109"/>
      <c r="BE40" s="50">
        <f>ROUND(ROUND(Q40*AZ40,0)*BC15,0)</f>
        <v>313</v>
      </c>
      <c r="BF40" s="51"/>
    </row>
    <row r="41" spans="1:58" s="32" customFormat="1" ht="16.5" customHeight="1">
      <c r="A41" s="41">
        <v>11</v>
      </c>
      <c r="B41" s="42">
        <v>8241</v>
      </c>
      <c r="C41" s="43" t="s">
        <v>1507</v>
      </c>
      <c r="D41" s="382"/>
      <c r="E41" s="383"/>
      <c r="F41" s="384"/>
      <c r="G41" s="60" t="s">
        <v>923</v>
      </c>
      <c r="H41" s="55"/>
      <c r="I41" s="55"/>
      <c r="J41" s="31"/>
      <c r="K41" s="55"/>
      <c r="L41" s="31"/>
      <c r="M41" s="31"/>
      <c r="N41" s="31"/>
      <c r="O41" s="31"/>
      <c r="P41" s="31"/>
      <c r="Q41" s="56"/>
      <c r="R41" s="56"/>
      <c r="S41" s="55"/>
      <c r="T41" s="55"/>
      <c r="U41" s="47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26"/>
      <c r="AZ41" s="26"/>
      <c r="BA41" s="49"/>
      <c r="BB41" s="116"/>
      <c r="BC41" s="31"/>
      <c r="BD41" s="68"/>
      <c r="BE41" s="50">
        <f>ROUND(Q42*BC15,0)</f>
        <v>323</v>
      </c>
      <c r="BF41" s="51"/>
    </row>
    <row r="42" spans="1:58" s="32" customFormat="1" ht="16.5" customHeight="1">
      <c r="A42" s="41">
        <v>11</v>
      </c>
      <c r="B42" s="42">
        <v>8242</v>
      </c>
      <c r="C42" s="43" t="s">
        <v>1548</v>
      </c>
      <c r="D42" s="382"/>
      <c r="E42" s="383"/>
      <c r="F42" s="384"/>
      <c r="G42" s="62"/>
      <c r="H42" s="38"/>
      <c r="I42" s="38"/>
      <c r="J42" s="37"/>
      <c r="K42" s="38"/>
      <c r="L42" s="37"/>
      <c r="M42" s="37"/>
      <c r="N42" s="37"/>
      <c r="O42" s="37"/>
      <c r="P42" s="37"/>
      <c r="Q42" s="385">
        <v>461</v>
      </c>
      <c r="R42" s="385"/>
      <c r="S42" s="38" t="s">
        <v>1465</v>
      </c>
      <c r="T42" s="35"/>
      <c r="U42" s="57" t="s">
        <v>1466</v>
      </c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5" t="s">
        <v>336</v>
      </c>
      <c r="AZ42" s="386">
        <v>0.965</v>
      </c>
      <c r="BA42" s="387"/>
      <c r="BB42" s="107"/>
      <c r="BC42" s="108"/>
      <c r="BD42" s="109"/>
      <c r="BE42" s="50">
        <f>ROUND(ROUND(Q42*AZ42,0)*BC15,0)</f>
        <v>312</v>
      </c>
      <c r="BF42" s="51"/>
    </row>
    <row r="43" spans="1:58" s="32" customFormat="1" ht="16.5" customHeight="1">
      <c r="A43" s="41">
        <v>11</v>
      </c>
      <c r="B43" s="42">
        <v>8251</v>
      </c>
      <c r="C43" s="43" t="s">
        <v>1549</v>
      </c>
      <c r="D43" s="382"/>
      <c r="E43" s="383"/>
      <c r="F43" s="384"/>
      <c r="G43" s="60" t="s">
        <v>926</v>
      </c>
      <c r="H43" s="55"/>
      <c r="I43" s="55"/>
      <c r="J43" s="31"/>
      <c r="K43" s="55"/>
      <c r="L43" s="31"/>
      <c r="M43" s="31"/>
      <c r="N43" s="31"/>
      <c r="O43" s="31"/>
      <c r="P43" s="31"/>
      <c r="Q43" s="56"/>
      <c r="R43" s="56"/>
      <c r="S43" s="55"/>
      <c r="T43" s="55"/>
      <c r="U43" s="47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26"/>
      <c r="AZ43" s="26"/>
      <c r="BA43" s="49"/>
      <c r="BB43" s="116"/>
      <c r="BC43" s="31"/>
      <c r="BD43" s="68"/>
      <c r="BE43" s="50">
        <f>ROUND(Q44*BC15,0)</f>
        <v>321</v>
      </c>
      <c r="BF43" s="51"/>
    </row>
    <row r="44" spans="1:58" s="32" customFormat="1" ht="16.5" customHeight="1">
      <c r="A44" s="41">
        <v>11</v>
      </c>
      <c r="B44" s="42">
        <v>8252</v>
      </c>
      <c r="C44" s="43" t="s">
        <v>1550</v>
      </c>
      <c r="D44" s="382"/>
      <c r="E44" s="383"/>
      <c r="F44" s="384"/>
      <c r="G44" s="62"/>
      <c r="H44" s="38"/>
      <c r="I44" s="38"/>
      <c r="J44" s="37"/>
      <c r="K44" s="38"/>
      <c r="L44" s="37"/>
      <c r="M44" s="37"/>
      <c r="N44" s="37"/>
      <c r="O44" s="37"/>
      <c r="P44" s="37"/>
      <c r="Q44" s="385">
        <v>459</v>
      </c>
      <c r="R44" s="385"/>
      <c r="S44" s="38" t="s">
        <v>1465</v>
      </c>
      <c r="T44" s="35"/>
      <c r="U44" s="57" t="s">
        <v>1466</v>
      </c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5" t="s">
        <v>336</v>
      </c>
      <c r="AZ44" s="386">
        <v>0.965</v>
      </c>
      <c r="BA44" s="387"/>
      <c r="BB44" s="107"/>
      <c r="BC44" s="108"/>
      <c r="BD44" s="109"/>
      <c r="BE44" s="50">
        <f>ROUND(ROUND(Q44*AZ44,0)*BC15,0)</f>
        <v>310</v>
      </c>
      <c r="BF44" s="51"/>
    </row>
    <row r="45" spans="1:58" s="32" customFormat="1" ht="16.5" customHeight="1">
      <c r="A45" s="41">
        <v>11</v>
      </c>
      <c r="B45" s="42">
        <v>8261</v>
      </c>
      <c r="C45" s="43" t="s">
        <v>1551</v>
      </c>
      <c r="D45" s="382"/>
      <c r="E45" s="383"/>
      <c r="F45" s="384"/>
      <c r="G45" s="60" t="s">
        <v>929</v>
      </c>
      <c r="H45" s="55"/>
      <c r="I45" s="55"/>
      <c r="J45" s="31"/>
      <c r="K45" s="55"/>
      <c r="L45" s="31"/>
      <c r="M45" s="31"/>
      <c r="N45" s="31"/>
      <c r="O45" s="31"/>
      <c r="P45" s="31"/>
      <c r="Q45" s="56"/>
      <c r="R45" s="56"/>
      <c r="S45" s="55"/>
      <c r="T45" s="55"/>
      <c r="U45" s="47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26"/>
      <c r="AZ45" s="26"/>
      <c r="BA45" s="49"/>
      <c r="BB45" s="116"/>
      <c r="BC45" s="31"/>
      <c r="BD45" s="68"/>
      <c r="BE45" s="50">
        <f>ROUND(Q46*BC15,0)</f>
        <v>320</v>
      </c>
      <c r="BF45" s="51"/>
    </row>
    <row r="46" spans="1:58" s="32" customFormat="1" ht="16.5" customHeight="1">
      <c r="A46" s="41">
        <v>11</v>
      </c>
      <c r="B46" s="42">
        <v>8262</v>
      </c>
      <c r="C46" s="43" t="s">
        <v>546</v>
      </c>
      <c r="D46" s="382"/>
      <c r="E46" s="383"/>
      <c r="F46" s="384"/>
      <c r="G46" s="62"/>
      <c r="H46" s="38"/>
      <c r="I46" s="38"/>
      <c r="J46" s="37"/>
      <c r="K46" s="38"/>
      <c r="L46" s="37"/>
      <c r="M46" s="37"/>
      <c r="N46" s="37"/>
      <c r="O46" s="37"/>
      <c r="P46" s="37"/>
      <c r="Q46" s="385">
        <v>457</v>
      </c>
      <c r="R46" s="385"/>
      <c r="S46" s="38" t="s">
        <v>1465</v>
      </c>
      <c r="T46" s="35"/>
      <c r="U46" s="57" t="s">
        <v>1466</v>
      </c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5" t="s">
        <v>336</v>
      </c>
      <c r="AZ46" s="386">
        <v>0.965</v>
      </c>
      <c r="BA46" s="387"/>
      <c r="BB46" s="107"/>
      <c r="BC46" s="108"/>
      <c r="BD46" s="109"/>
      <c r="BE46" s="50">
        <f>ROUND(ROUND(Q46*AZ46,0)*BC15,0)</f>
        <v>309</v>
      </c>
      <c r="BF46" s="51"/>
    </row>
    <row r="47" spans="1:58" s="32" customFormat="1" ht="16.5" customHeight="1">
      <c r="A47" s="41">
        <v>11</v>
      </c>
      <c r="B47" s="42">
        <v>8271</v>
      </c>
      <c r="C47" s="43" t="s">
        <v>547</v>
      </c>
      <c r="D47" s="382"/>
      <c r="E47" s="383"/>
      <c r="F47" s="384"/>
      <c r="G47" s="60" t="s">
        <v>932</v>
      </c>
      <c r="H47" s="55"/>
      <c r="I47" s="55"/>
      <c r="J47" s="31"/>
      <c r="K47" s="55"/>
      <c r="L47" s="31"/>
      <c r="M47" s="31"/>
      <c r="N47" s="31"/>
      <c r="O47" s="31"/>
      <c r="P47" s="31"/>
      <c r="Q47" s="56"/>
      <c r="R47" s="56"/>
      <c r="S47" s="55"/>
      <c r="T47" s="55"/>
      <c r="U47" s="47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26"/>
      <c r="AZ47" s="26"/>
      <c r="BA47" s="49"/>
      <c r="BB47" s="116"/>
      <c r="BC47" s="31"/>
      <c r="BD47" s="68"/>
      <c r="BE47" s="50">
        <f>ROUND(Q48*BC15,0)</f>
        <v>317</v>
      </c>
      <c r="BF47" s="51"/>
    </row>
    <row r="48" spans="1:58" s="32" customFormat="1" ht="16.5" customHeight="1">
      <c r="A48" s="41">
        <v>11</v>
      </c>
      <c r="B48" s="42">
        <v>8272</v>
      </c>
      <c r="C48" s="43" t="s">
        <v>548</v>
      </c>
      <c r="D48" s="382"/>
      <c r="E48" s="383"/>
      <c r="F48" s="384"/>
      <c r="G48" s="62"/>
      <c r="H48" s="38"/>
      <c r="I48" s="38"/>
      <c r="J48" s="37"/>
      <c r="K48" s="38"/>
      <c r="L48" s="37"/>
      <c r="M48" s="37"/>
      <c r="N48" s="37"/>
      <c r="O48" s="37"/>
      <c r="P48" s="37"/>
      <c r="Q48" s="385">
        <v>453</v>
      </c>
      <c r="R48" s="385"/>
      <c r="S48" s="38" t="s">
        <v>1465</v>
      </c>
      <c r="T48" s="35"/>
      <c r="U48" s="57" t="s">
        <v>1466</v>
      </c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5" t="s">
        <v>336</v>
      </c>
      <c r="AZ48" s="386">
        <v>0.965</v>
      </c>
      <c r="BA48" s="387"/>
      <c r="BB48" s="107"/>
      <c r="BC48" s="108"/>
      <c r="BD48" s="109"/>
      <c r="BE48" s="50">
        <f>ROUND(ROUND(Q48*AZ48,0)*BC15,0)</f>
        <v>306</v>
      </c>
      <c r="BF48" s="51"/>
    </row>
    <row r="49" spans="1:58" s="32" customFormat="1" ht="16.5" customHeight="1">
      <c r="A49" s="41">
        <v>11</v>
      </c>
      <c r="B49" s="42">
        <v>8281</v>
      </c>
      <c r="C49" s="43" t="s">
        <v>549</v>
      </c>
      <c r="D49" s="382"/>
      <c r="E49" s="383"/>
      <c r="F49" s="384"/>
      <c r="G49" s="60" t="s">
        <v>1828</v>
      </c>
      <c r="H49" s="55"/>
      <c r="I49" s="55"/>
      <c r="J49" s="31"/>
      <c r="K49" s="55"/>
      <c r="L49" s="31"/>
      <c r="M49" s="31"/>
      <c r="N49" s="31"/>
      <c r="O49" s="31"/>
      <c r="P49" s="31"/>
      <c r="Q49" s="56"/>
      <c r="R49" s="56"/>
      <c r="S49" s="55"/>
      <c r="T49" s="55"/>
      <c r="U49" s="47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26"/>
      <c r="AZ49" s="26"/>
      <c r="BA49" s="49"/>
      <c r="BB49" s="116"/>
      <c r="BC49" s="31"/>
      <c r="BD49" s="68"/>
      <c r="BE49" s="50">
        <f>ROUND(Q50*BC15,0)</f>
        <v>315</v>
      </c>
      <c r="BF49" s="51"/>
    </row>
    <row r="50" spans="1:58" s="32" customFormat="1" ht="16.5" customHeight="1">
      <c r="A50" s="41">
        <v>11</v>
      </c>
      <c r="B50" s="42">
        <v>8282</v>
      </c>
      <c r="C50" s="43" t="s">
        <v>1223</v>
      </c>
      <c r="D50" s="382"/>
      <c r="E50" s="383"/>
      <c r="F50" s="384"/>
      <c r="G50" s="62"/>
      <c r="H50" s="38"/>
      <c r="I50" s="38"/>
      <c r="J50" s="37"/>
      <c r="K50" s="38"/>
      <c r="L50" s="37"/>
      <c r="M50" s="37"/>
      <c r="N50" s="37"/>
      <c r="O50" s="37"/>
      <c r="P50" s="37"/>
      <c r="Q50" s="385">
        <v>450</v>
      </c>
      <c r="R50" s="385"/>
      <c r="S50" s="38" t="s">
        <v>1465</v>
      </c>
      <c r="T50" s="35"/>
      <c r="U50" s="57" t="s">
        <v>1466</v>
      </c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5" t="s">
        <v>336</v>
      </c>
      <c r="AZ50" s="386">
        <v>0.965</v>
      </c>
      <c r="BA50" s="387"/>
      <c r="BB50" s="107"/>
      <c r="BC50" s="108"/>
      <c r="BD50" s="109"/>
      <c r="BE50" s="50">
        <f>ROUND(ROUND(Q50*AZ50,0)*BC15,0)</f>
        <v>304</v>
      </c>
      <c r="BF50" s="51"/>
    </row>
    <row r="51" spans="1:58" s="32" customFormat="1" ht="16.5" customHeight="1">
      <c r="A51" s="41">
        <v>11</v>
      </c>
      <c r="B51" s="42">
        <v>8291</v>
      </c>
      <c r="C51" s="43" t="s">
        <v>1224</v>
      </c>
      <c r="D51" s="382"/>
      <c r="E51" s="383"/>
      <c r="F51" s="384"/>
      <c r="G51" s="60" t="s">
        <v>1831</v>
      </c>
      <c r="H51" s="55"/>
      <c r="I51" s="55"/>
      <c r="J51" s="31"/>
      <c r="K51" s="55"/>
      <c r="L51" s="31"/>
      <c r="M51" s="31"/>
      <c r="N51" s="31"/>
      <c r="O51" s="31"/>
      <c r="P51" s="31"/>
      <c r="Q51" s="56"/>
      <c r="R51" s="56"/>
      <c r="S51" s="55"/>
      <c r="T51" s="55"/>
      <c r="U51" s="47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26"/>
      <c r="AZ51" s="26"/>
      <c r="BA51" s="49"/>
      <c r="BB51" s="116"/>
      <c r="BC51" s="31"/>
      <c r="BD51" s="68"/>
      <c r="BE51" s="50">
        <f>ROUND(Q52*BC15,0)</f>
        <v>313</v>
      </c>
      <c r="BF51" s="51"/>
    </row>
    <row r="52" spans="1:58" s="32" customFormat="1" ht="16.5" customHeight="1">
      <c r="A52" s="41">
        <v>11</v>
      </c>
      <c r="B52" s="42">
        <v>8292</v>
      </c>
      <c r="C52" s="43" t="s">
        <v>1225</v>
      </c>
      <c r="D52" s="382"/>
      <c r="E52" s="383"/>
      <c r="F52" s="384"/>
      <c r="G52" s="62"/>
      <c r="H52" s="38"/>
      <c r="I52" s="38"/>
      <c r="J52" s="37"/>
      <c r="K52" s="38"/>
      <c r="L52" s="37"/>
      <c r="M52" s="37"/>
      <c r="N52" s="37"/>
      <c r="O52" s="37"/>
      <c r="P52" s="37"/>
      <c r="Q52" s="385">
        <v>447</v>
      </c>
      <c r="R52" s="385"/>
      <c r="S52" s="38" t="s">
        <v>1465</v>
      </c>
      <c r="T52" s="35"/>
      <c r="U52" s="57" t="s">
        <v>1466</v>
      </c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5" t="s">
        <v>336</v>
      </c>
      <c r="AZ52" s="386">
        <v>0.965</v>
      </c>
      <c r="BA52" s="387"/>
      <c r="BB52" s="107"/>
      <c r="BC52" s="108"/>
      <c r="BD52" s="109"/>
      <c r="BE52" s="50">
        <f>ROUND(ROUND(Q52*AZ52,0)*BC15,0)</f>
        <v>302</v>
      </c>
      <c r="BF52" s="51"/>
    </row>
    <row r="53" spans="1:58" s="32" customFormat="1" ht="16.5" customHeight="1">
      <c r="A53" s="41">
        <v>11</v>
      </c>
      <c r="B53" s="42">
        <v>8301</v>
      </c>
      <c r="C53" s="43" t="s">
        <v>1226</v>
      </c>
      <c r="D53" s="382"/>
      <c r="E53" s="383"/>
      <c r="F53" s="384"/>
      <c r="G53" s="60" t="s">
        <v>1834</v>
      </c>
      <c r="H53" s="55"/>
      <c r="I53" s="55"/>
      <c r="J53" s="31"/>
      <c r="K53" s="55"/>
      <c r="L53" s="31"/>
      <c r="M53" s="31"/>
      <c r="N53" s="31"/>
      <c r="O53" s="31"/>
      <c r="P53" s="31"/>
      <c r="Q53" s="56"/>
      <c r="R53" s="56"/>
      <c r="S53" s="55"/>
      <c r="T53" s="55"/>
      <c r="U53" s="47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26"/>
      <c r="AZ53" s="26"/>
      <c r="BA53" s="49"/>
      <c r="BB53" s="116"/>
      <c r="BC53" s="31"/>
      <c r="BD53" s="68"/>
      <c r="BE53" s="50">
        <f>ROUND(Q54*BC15,0)</f>
        <v>311</v>
      </c>
      <c r="BF53" s="51"/>
    </row>
    <row r="54" spans="1:58" s="32" customFormat="1" ht="16.5" customHeight="1">
      <c r="A54" s="41">
        <v>11</v>
      </c>
      <c r="B54" s="42">
        <v>8302</v>
      </c>
      <c r="C54" s="43" t="s">
        <v>1249</v>
      </c>
      <c r="D54" s="382"/>
      <c r="E54" s="383"/>
      <c r="F54" s="384"/>
      <c r="G54" s="62"/>
      <c r="H54" s="38"/>
      <c r="I54" s="38"/>
      <c r="J54" s="37"/>
      <c r="K54" s="38"/>
      <c r="L54" s="37"/>
      <c r="M54" s="37"/>
      <c r="N54" s="37"/>
      <c r="O54" s="37"/>
      <c r="P54" s="37"/>
      <c r="Q54" s="385">
        <v>444</v>
      </c>
      <c r="R54" s="385"/>
      <c r="S54" s="38" t="s">
        <v>1465</v>
      </c>
      <c r="T54" s="35"/>
      <c r="U54" s="57" t="s">
        <v>1466</v>
      </c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5" t="s">
        <v>336</v>
      </c>
      <c r="AZ54" s="386">
        <v>0.965</v>
      </c>
      <c r="BA54" s="387"/>
      <c r="BB54" s="107"/>
      <c r="BC54" s="108"/>
      <c r="BD54" s="109"/>
      <c r="BE54" s="50">
        <f>ROUND(ROUND(Q54*AZ54,0)*BC15,0)</f>
        <v>300</v>
      </c>
      <c r="BF54" s="51"/>
    </row>
    <row r="55" spans="1:58" s="32" customFormat="1" ht="16.5" customHeight="1">
      <c r="A55" s="41">
        <v>11</v>
      </c>
      <c r="B55" s="42">
        <v>8311</v>
      </c>
      <c r="C55" s="43" t="s">
        <v>1250</v>
      </c>
      <c r="D55" s="382"/>
      <c r="E55" s="383"/>
      <c r="F55" s="384"/>
      <c r="G55" s="60" t="s">
        <v>1837</v>
      </c>
      <c r="H55" s="55"/>
      <c r="I55" s="55"/>
      <c r="J55" s="31"/>
      <c r="K55" s="55"/>
      <c r="L55" s="31"/>
      <c r="M55" s="31"/>
      <c r="N55" s="31"/>
      <c r="O55" s="31"/>
      <c r="P55" s="31"/>
      <c r="Q55" s="56"/>
      <c r="R55" s="56"/>
      <c r="S55" s="55"/>
      <c r="T55" s="55"/>
      <c r="U55" s="47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26"/>
      <c r="AZ55" s="26"/>
      <c r="BA55" s="49"/>
      <c r="BB55" s="116"/>
      <c r="BC55" s="31"/>
      <c r="BD55" s="68"/>
      <c r="BE55" s="50">
        <f>ROUND(Q56*BC15,0)</f>
        <v>309</v>
      </c>
      <c r="BF55" s="51"/>
    </row>
    <row r="56" spans="1:58" s="32" customFormat="1" ht="16.5" customHeight="1">
      <c r="A56" s="41">
        <v>11</v>
      </c>
      <c r="B56" s="42">
        <v>8312</v>
      </c>
      <c r="C56" s="43" t="s">
        <v>1251</v>
      </c>
      <c r="D56" s="379"/>
      <c r="E56" s="380"/>
      <c r="F56" s="381"/>
      <c r="G56" s="62"/>
      <c r="H56" s="38"/>
      <c r="I56" s="38"/>
      <c r="J56" s="37"/>
      <c r="K56" s="38"/>
      <c r="L56" s="37"/>
      <c r="M56" s="37"/>
      <c r="N56" s="37"/>
      <c r="O56" s="37"/>
      <c r="P56" s="37"/>
      <c r="Q56" s="385">
        <v>441</v>
      </c>
      <c r="R56" s="385"/>
      <c r="S56" s="38" t="s">
        <v>1465</v>
      </c>
      <c r="T56" s="35"/>
      <c r="U56" s="117" t="s">
        <v>1466</v>
      </c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5" t="s">
        <v>336</v>
      </c>
      <c r="AZ56" s="386">
        <v>0.965</v>
      </c>
      <c r="BA56" s="387"/>
      <c r="BB56" s="118"/>
      <c r="BC56" s="119"/>
      <c r="BD56" s="120"/>
      <c r="BE56" s="76">
        <f>ROUND(ROUND(Q56*AZ56,0)*BC15,0)</f>
        <v>298</v>
      </c>
      <c r="BF56" s="81"/>
    </row>
    <row r="57" spans="1:11" ht="16.5" customHeight="1">
      <c r="A57" s="18"/>
      <c r="K57" s="11"/>
    </row>
    <row r="58" spans="1:13" ht="16.5" customHeight="1">
      <c r="A58" s="18"/>
      <c r="I58" s="82"/>
      <c r="J58" s="82"/>
      <c r="K58" s="55"/>
      <c r="L58" s="82"/>
      <c r="M58" s="82"/>
    </row>
    <row r="59" spans="1:58" s="32" customFormat="1" ht="16.5" customHeight="1">
      <c r="A59" s="83"/>
      <c r="B59" s="83"/>
      <c r="C59" s="55"/>
      <c r="D59" s="55"/>
      <c r="E59" s="55"/>
      <c r="F59" s="84"/>
      <c r="G59" s="84"/>
      <c r="H59" s="55"/>
      <c r="I59" s="55"/>
      <c r="J59" s="55"/>
      <c r="K59" s="31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55"/>
      <c r="BA59" s="55"/>
      <c r="BB59" s="55"/>
      <c r="BC59" s="55"/>
      <c r="BD59" s="55"/>
      <c r="BE59" s="86"/>
      <c r="BF59" s="31"/>
    </row>
    <row r="60" spans="1:58" s="32" customFormat="1" ht="16.5" customHeight="1">
      <c r="A60" s="83"/>
      <c r="B60" s="83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55"/>
      <c r="BA60" s="55"/>
      <c r="BB60" s="55"/>
      <c r="BC60" s="55"/>
      <c r="BD60" s="55"/>
      <c r="BE60" s="86"/>
      <c r="BF60" s="31"/>
    </row>
    <row r="61" spans="1:58" s="32" customFormat="1" ht="16.5" customHeight="1">
      <c r="A61" s="83"/>
      <c r="B61" s="83"/>
      <c r="C61" s="55"/>
      <c r="D61" s="55"/>
      <c r="E61" s="55"/>
      <c r="F61" s="55"/>
      <c r="G61" s="55"/>
      <c r="H61" s="55"/>
      <c r="I61" s="55"/>
      <c r="J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55"/>
      <c r="BA61" s="55"/>
      <c r="BB61" s="55"/>
      <c r="BC61" s="55"/>
      <c r="BD61" s="55"/>
      <c r="BE61" s="86"/>
      <c r="BF61" s="31"/>
    </row>
    <row r="62" spans="1:58" s="32" customFormat="1" ht="16.5" customHeight="1">
      <c r="A62" s="83"/>
      <c r="B62" s="83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87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31"/>
      <c r="BA62" s="55"/>
      <c r="BB62" s="55"/>
      <c r="BC62" s="55"/>
      <c r="BD62" s="55"/>
      <c r="BE62" s="86"/>
      <c r="BF62" s="31"/>
    </row>
    <row r="63" spans="1:58" s="32" customFormat="1" ht="16.5" customHeight="1">
      <c r="A63" s="83"/>
      <c r="B63" s="83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85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90"/>
      <c r="AZ63" s="91"/>
      <c r="BA63" s="55"/>
      <c r="BB63" s="55"/>
      <c r="BC63" s="55"/>
      <c r="BD63" s="55"/>
      <c r="BE63" s="86"/>
      <c r="BF63" s="31"/>
    </row>
    <row r="64" spans="1:58" s="32" customFormat="1" ht="16.5" customHeight="1">
      <c r="A64" s="83"/>
      <c r="B64" s="83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56"/>
      <c r="AZ64" s="91"/>
      <c r="BA64" s="55"/>
      <c r="BB64" s="55"/>
      <c r="BC64" s="55"/>
      <c r="BD64" s="55"/>
      <c r="BE64" s="86"/>
      <c r="BF64" s="31"/>
    </row>
    <row r="65" spans="1:58" s="32" customFormat="1" ht="16.5" customHeight="1">
      <c r="A65" s="83"/>
      <c r="B65" s="83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56"/>
      <c r="AZ65" s="91"/>
      <c r="BA65" s="55"/>
      <c r="BB65" s="55"/>
      <c r="BC65" s="55"/>
      <c r="BD65" s="55"/>
      <c r="BE65" s="86"/>
      <c r="BF65" s="31"/>
    </row>
  </sheetData>
  <sheetProtection password="CB5D" sheet="1" objects="1" scenarios="1"/>
  <mergeCells count="55">
    <mergeCell ref="G7:J8"/>
    <mergeCell ref="G15:J17"/>
    <mergeCell ref="Q46:R46"/>
    <mergeCell ref="AZ46:BA46"/>
    <mergeCell ref="AZ36:BA36"/>
    <mergeCell ref="Q44:R44"/>
    <mergeCell ref="AZ44:BA44"/>
    <mergeCell ref="Q40:R40"/>
    <mergeCell ref="Q42:R42"/>
    <mergeCell ref="AZ42:BA42"/>
    <mergeCell ref="Q8:R8"/>
    <mergeCell ref="AZ32:BA32"/>
    <mergeCell ref="AZ8:BA8"/>
    <mergeCell ref="Q20:R20"/>
    <mergeCell ref="AZ20:BA20"/>
    <mergeCell ref="AZ10:BA10"/>
    <mergeCell ref="AZ14:BA14"/>
    <mergeCell ref="AZ12:BA12"/>
    <mergeCell ref="AZ16:BA16"/>
    <mergeCell ref="AZ18:BA18"/>
    <mergeCell ref="AZ22:BA22"/>
    <mergeCell ref="AZ24:BA24"/>
    <mergeCell ref="Q10:R10"/>
    <mergeCell ref="Q36:R36"/>
    <mergeCell ref="Q28:R28"/>
    <mergeCell ref="Q30:R30"/>
    <mergeCell ref="AZ26:BA26"/>
    <mergeCell ref="AZ28:BA28"/>
    <mergeCell ref="AZ30:BA30"/>
    <mergeCell ref="Q32:R32"/>
    <mergeCell ref="AZ40:BA40"/>
    <mergeCell ref="Q38:R38"/>
    <mergeCell ref="AZ38:BA38"/>
    <mergeCell ref="Q34:R34"/>
    <mergeCell ref="AZ34:BA34"/>
    <mergeCell ref="D7:F56"/>
    <mergeCell ref="Q12:R12"/>
    <mergeCell ref="Q14:R14"/>
    <mergeCell ref="Q16:R16"/>
    <mergeCell ref="Q18:R18"/>
    <mergeCell ref="Q22:R22"/>
    <mergeCell ref="Q24:R24"/>
    <mergeCell ref="Q26:R26"/>
    <mergeCell ref="Q52:R52"/>
    <mergeCell ref="Q54:R54"/>
    <mergeCell ref="BB9:BD14"/>
    <mergeCell ref="BC15:BD15"/>
    <mergeCell ref="AZ54:BA54"/>
    <mergeCell ref="Q56:R56"/>
    <mergeCell ref="AZ56:BA56"/>
    <mergeCell ref="AZ48:BA48"/>
    <mergeCell ref="Q48:R48"/>
    <mergeCell ref="Q50:R50"/>
    <mergeCell ref="AZ50:BA50"/>
    <mergeCell ref="AZ52:BA52"/>
  </mergeCells>
  <printOptions horizontalCentered="1"/>
  <pageMargins left="0.5905511811023623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&amp;R&amp;9知的障害児</oddHeader>
    <oddFooter>&amp;C&amp;14&amp;P</oddFooter>
  </headerFooter>
  <rowBreaks count="1" manualBreakCount="1">
    <brk id="58" max="4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BG31"/>
  <sheetViews>
    <sheetView zoomScaleSheetLayoutView="75" workbookViewId="0" topLeftCell="H1">
      <selection activeCell="BE31" sqref="BE31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1" width="2.375" style="20" customWidth="1"/>
    <col min="52" max="53" width="2.375" style="11" customWidth="1"/>
    <col min="54" max="55" width="8.625" style="11" customWidth="1"/>
    <col min="56" max="56" width="2.75390625" style="11" customWidth="1"/>
    <col min="57" max="16384" width="9.00390625" style="11" customWidth="1"/>
  </cols>
  <sheetData>
    <row r="1" ht="16.5" customHeight="1">
      <c r="A1" s="18"/>
    </row>
    <row r="2" ht="16.5" customHeight="1">
      <c r="A2" s="18" t="s">
        <v>1257</v>
      </c>
    </row>
    <row r="3" ht="16.5" customHeight="1">
      <c r="A3" s="18"/>
    </row>
    <row r="4" spans="1:2" ht="16.5" customHeight="1">
      <c r="A4" s="18"/>
      <c r="B4" s="21"/>
    </row>
    <row r="5" spans="1:56" s="32" customFormat="1" ht="16.5" customHeight="1">
      <c r="A5" s="22" t="s">
        <v>181</v>
      </c>
      <c r="B5" s="23"/>
      <c r="C5" s="24" t="s">
        <v>1453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6"/>
      <c r="X5" s="26"/>
      <c r="Y5" s="26"/>
      <c r="Z5" s="26"/>
      <c r="AA5" s="26"/>
      <c r="AB5" s="26" t="s">
        <v>1252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30" t="s">
        <v>1454</v>
      </c>
      <c r="BC5" s="30" t="s">
        <v>1455</v>
      </c>
      <c r="BD5" s="31"/>
    </row>
    <row r="6" spans="1:56" s="32" customFormat="1" ht="16.5" customHeight="1">
      <c r="A6" s="33" t="s">
        <v>1456</v>
      </c>
      <c r="B6" s="34" t="s">
        <v>1457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40" t="s">
        <v>1458</v>
      </c>
      <c r="BC6" s="40" t="s">
        <v>1459</v>
      </c>
      <c r="BD6" s="31"/>
    </row>
    <row r="7" spans="1:55" s="32" customFormat="1" ht="16.5" customHeight="1">
      <c r="A7" s="41">
        <v>12</v>
      </c>
      <c r="B7" s="42">
        <v>1111</v>
      </c>
      <c r="C7" s="43" t="s">
        <v>1258</v>
      </c>
      <c r="D7" s="104" t="s">
        <v>531</v>
      </c>
      <c r="E7" s="44"/>
      <c r="F7" s="44"/>
      <c r="G7" s="27"/>
      <c r="H7" s="27"/>
      <c r="I7" s="27"/>
      <c r="J7" s="26"/>
      <c r="K7" s="27"/>
      <c r="L7" s="26"/>
      <c r="M7" s="26"/>
      <c r="N7" s="26"/>
      <c r="O7" s="26"/>
      <c r="P7" s="26"/>
      <c r="Q7" s="26"/>
      <c r="R7" s="26"/>
      <c r="S7" s="26"/>
      <c r="T7" s="49"/>
      <c r="U7" s="100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5"/>
      <c r="AZ7" s="66"/>
      <c r="BA7" s="67"/>
      <c r="BB7" s="50">
        <f>ROUND(Q8,0)</f>
        <v>321</v>
      </c>
      <c r="BC7" s="51" t="s">
        <v>1463</v>
      </c>
    </row>
    <row r="8" spans="1:55" s="32" customFormat="1" ht="16.5" customHeight="1">
      <c r="A8" s="41">
        <v>12</v>
      </c>
      <c r="B8" s="42">
        <v>1112</v>
      </c>
      <c r="C8" s="43" t="s">
        <v>1259</v>
      </c>
      <c r="D8" s="53"/>
      <c r="E8" s="54"/>
      <c r="F8" s="54"/>
      <c r="G8" s="38"/>
      <c r="H8" s="38"/>
      <c r="I8" s="38"/>
      <c r="J8" s="37"/>
      <c r="K8" s="38"/>
      <c r="L8" s="37"/>
      <c r="M8" s="37"/>
      <c r="N8" s="37"/>
      <c r="O8" s="37"/>
      <c r="P8" s="37"/>
      <c r="Q8" s="385">
        <v>321</v>
      </c>
      <c r="R8" s="385"/>
      <c r="S8" s="38" t="s">
        <v>1465</v>
      </c>
      <c r="T8" s="35"/>
      <c r="U8" s="100" t="s">
        <v>1260</v>
      </c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5" t="s">
        <v>336</v>
      </c>
      <c r="AZ8" s="386">
        <v>0.965</v>
      </c>
      <c r="BA8" s="387"/>
      <c r="BB8" s="76">
        <f>ROUND(Q8*AZ8,0)</f>
        <v>310</v>
      </c>
      <c r="BC8" s="51"/>
    </row>
    <row r="9" spans="1:55" s="32" customFormat="1" ht="16.5" customHeight="1">
      <c r="A9" s="41">
        <v>12</v>
      </c>
      <c r="B9" s="42">
        <v>5100</v>
      </c>
      <c r="C9" s="43" t="s">
        <v>1261</v>
      </c>
      <c r="D9" s="104" t="s">
        <v>104</v>
      </c>
      <c r="E9" s="105"/>
      <c r="F9" s="105"/>
      <c r="G9" s="27"/>
      <c r="H9" s="27"/>
      <c r="I9" s="27"/>
      <c r="J9" s="27"/>
      <c r="K9" s="27"/>
      <c r="L9" s="27"/>
      <c r="M9" s="27"/>
      <c r="N9" s="27"/>
      <c r="O9" s="27"/>
      <c r="P9" s="26"/>
      <c r="Q9" s="27"/>
      <c r="R9" s="27"/>
      <c r="S9" s="27"/>
      <c r="T9" s="46"/>
      <c r="U9" s="73" t="s">
        <v>105</v>
      </c>
      <c r="V9" s="73"/>
      <c r="W9" s="73"/>
      <c r="X9" s="73"/>
      <c r="Y9" s="73"/>
      <c r="Z9" s="73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2"/>
      <c r="AN9" s="72"/>
      <c r="AO9" s="72"/>
      <c r="AP9" s="72"/>
      <c r="AQ9" s="72"/>
      <c r="AR9" s="72"/>
      <c r="AS9" s="72"/>
      <c r="AT9" s="72"/>
      <c r="AU9" s="72"/>
      <c r="AV9" s="439">
        <v>165</v>
      </c>
      <c r="AW9" s="439"/>
      <c r="AX9" s="78" t="s">
        <v>1841</v>
      </c>
      <c r="AY9" s="78"/>
      <c r="AZ9" s="73"/>
      <c r="BA9" s="79"/>
      <c r="BB9" s="76">
        <f aca="true" t="shared" si="0" ref="BB9:BB15">ROUND(AV9,0)</f>
        <v>165</v>
      </c>
      <c r="BC9" s="51"/>
    </row>
    <row r="10" spans="1:55" s="32" customFormat="1" ht="16.5" customHeight="1">
      <c r="A10" s="41">
        <v>12</v>
      </c>
      <c r="B10" s="42">
        <v>5101</v>
      </c>
      <c r="C10" s="43" t="s">
        <v>1262</v>
      </c>
      <c r="D10" s="97"/>
      <c r="E10" s="99"/>
      <c r="F10" s="99"/>
      <c r="G10" s="38"/>
      <c r="H10" s="38"/>
      <c r="I10" s="38"/>
      <c r="J10" s="38"/>
      <c r="K10" s="38"/>
      <c r="L10" s="38"/>
      <c r="M10" s="38"/>
      <c r="N10" s="38"/>
      <c r="O10" s="38"/>
      <c r="P10" s="37"/>
      <c r="Q10" s="38"/>
      <c r="R10" s="38"/>
      <c r="S10" s="38"/>
      <c r="T10" s="35"/>
      <c r="U10" s="73" t="s">
        <v>1418</v>
      </c>
      <c r="V10" s="73"/>
      <c r="W10" s="73"/>
      <c r="X10" s="73"/>
      <c r="Y10" s="73"/>
      <c r="Z10" s="73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2"/>
      <c r="AN10" s="72"/>
      <c r="AO10" s="72"/>
      <c r="AP10" s="72"/>
      <c r="AQ10" s="72"/>
      <c r="AR10" s="72"/>
      <c r="AS10" s="72"/>
      <c r="AT10" s="72"/>
      <c r="AU10" s="72"/>
      <c r="AV10" s="439">
        <v>198</v>
      </c>
      <c r="AW10" s="439"/>
      <c r="AX10" s="78" t="s">
        <v>1841</v>
      </c>
      <c r="AY10" s="78"/>
      <c r="AZ10" s="73"/>
      <c r="BA10" s="79"/>
      <c r="BB10" s="76">
        <f t="shared" si="0"/>
        <v>198</v>
      </c>
      <c r="BC10" s="51"/>
    </row>
    <row r="11" spans="1:55" s="32" customFormat="1" ht="16.5" customHeight="1">
      <c r="A11" s="41">
        <v>12</v>
      </c>
      <c r="B11" s="42">
        <v>5110</v>
      </c>
      <c r="C11" s="43" t="s">
        <v>410</v>
      </c>
      <c r="D11" s="100" t="s">
        <v>748</v>
      </c>
      <c r="E11" s="101"/>
      <c r="F11" s="101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2"/>
      <c r="AN11" s="72"/>
      <c r="AO11" s="72"/>
      <c r="AP11" s="72"/>
      <c r="AQ11" s="72"/>
      <c r="AR11" s="72"/>
      <c r="AS11" s="72"/>
      <c r="AT11" s="72"/>
      <c r="AU11" s="72"/>
      <c r="AV11" s="439">
        <v>111</v>
      </c>
      <c r="AW11" s="439"/>
      <c r="AX11" s="78" t="s">
        <v>1841</v>
      </c>
      <c r="AY11" s="78"/>
      <c r="AZ11" s="73"/>
      <c r="BA11" s="79"/>
      <c r="BB11" s="76">
        <f t="shared" si="0"/>
        <v>111</v>
      </c>
      <c r="BC11" s="51"/>
    </row>
    <row r="12" spans="1:55" s="32" customFormat="1" ht="16.5" customHeight="1">
      <c r="A12" s="41">
        <v>12</v>
      </c>
      <c r="B12" s="42">
        <v>5020</v>
      </c>
      <c r="C12" s="43" t="s">
        <v>411</v>
      </c>
      <c r="D12" s="94" t="s">
        <v>1400</v>
      </c>
      <c r="E12" s="95"/>
      <c r="F12" s="95"/>
      <c r="G12" s="55"/>
      <c r="H12" s="55"/>
      <c r="I12" s="55"/>
      <c r="J12" s="55"/>
      <c r="K12" s="55"/>
      <c r="L12" s="55"/>
      <c r="M12" s="55"/>
      <c r="N12" s="55"/>
      <c r="O12" s="55"/>
      <c r="P12" s="26"/>
      <c r="Q12" s="27"/>
      <c r="R12" s="27"/>
      <c r="S12" s="27"/>
      <c r="T12" s="46"/>
      <c r="U12" s="73" t="s">
        <v>1401</v>
      </c>
      <c r="V12" s="73"/>
      <c r="W12" s="72"/>
      <c r="X12" s="73"/>
      <c r="Y12" s="73"/>
      <c r="Z12" s="73"/>
      <c r="AA12" s="77"/>
      <c r="AB12" s="73" t="s">
        <v>1748</v>
      </c>
      <c r="AC12" s="77"/>
      <c r="AD12" s="77"/>
      <c r="AE12" s="72"/>
      <c r="AF12" s="77"/>
      <c r="AG12" s="77"/>
      <c r="AH12" s="77"/>
      <c r="AI12" s="77"/>
      <c r="AJ12" s="77"/>
      <c r="AK12" s="77"/>
      <c r="AL12" s="77"/>
      <c r="AM12" s="72"/>
      <c r="AN12" s="72"/>
      <c r="AO12" s="72"/>
      <c r="AP12" s="72"/>
      <c r="AQ12" s="72"/>
      <c r="AR12" s="72"/>
      <c r="AS12" s="72"/>
      <c r="AT12" s="72"/>
      <c r="AU12" s="72"/>
      <c r="AV12" s="385">
        <v>337</v>
      </c>
      <c r="AW12" s="385"/>
      <c r="AX12" s="78" t="s">
        <v>1841</v>
      </c>
      <c r="AY12" s="75"/>
      <c r="AZ12" s="38"/>
      <c r="BA12" s="35"/>
      <c r="BB12" s="76">
        <f t="shared" si="0"/>
        <v>337</v>
      </c>
      <c r="BC12" s="51"/>
    </row>
    <row r="13" spans="1:55" s="32" customFormat="1" ht="16.5" customHeight="1">
      <c r="A13" s="41">
        <v>12</v>
      </c>
      <c r="B13" s="42">
        <v>5021</v>
      </c>
      <c r="C13" s="43" t="s">
        <v>412</v>
      </c>
      <c r="D13" s="97"/>
      <c r="E13" s="99"/>
      <c r="F13" s="99"/>
      <c r="G13" s="38"/>
      <c r="H13" s="38"/>
      <c r="I13" s="38"/>
      <c r="J13" s="38"/>
      <c r="K13" s="38"/>
      <c r="L13" s="38"/>
      <c r="M13" s="38"/>
      <c r="N13" s="38"/>
      <c r="O13" s="38"/>
      <c r="P13" s="37"/>
      <c r="Q13" s="38"/>
      <c r="R13" s="38"/>
      <c r="S13" s="38"/>
      <c r="T13" s="35"/>
      <c r="U13" s="73" t="s">
        <v>1403</v>
      </c>
      <c r="V13" s="73"/>
      <c r="X13" s="73"/>
      <c r="Y13" s="73"/>
      <c r="Z13" s="73"/>
      <c r="AA13" s="77"/>
      <c r="AB13" s="73" t="s">
        <v>1748</v>
      </c>
      <c r="AC13" s="77"/>
      <c r="AD13" s="77"/>
      <c r="AF13" s="77"/>
      <c r="AG13" s="77"/>
      <c r="AH13" s="77"/>
      <c r="AI13" s="77"/>
      <c r="AJ13" s="77"/>
      <c r="AK13" s="77"/>
      <c r="AL13" s="77"/>
      <c r="AM13" s="72"/>
      <c r="AN13" s="72"/>
      <c r="AO13" s="72"/>
      <c r="AP13" s="72"/>
      <c r="AQ13" s="72"/>
      <c r="AR13" s="72"/>
      <c r="AS13" s="72"/>
      <c r="AT13" s="72"/>
      <c r="AU13" s="72"/>
      <c r="AV13" s="385">
        <v>448</v>
      </c>
      <c r="AW13" s="385"/>
      <c r="AX13" s="78" t="s">
        <v>1841</v>
      </c>
      <c r="AY13" s="75"/>
      <c r="AZ13" s="38"/>
      <c r="BA13" s="35"/>
      <c r="BB13" s="76">
        <f t="shared" si="0"/>
        <v>448</v>
      </c>
      <c r="BC13" s="51"/>
    </row>
    <row r="14" spans="1:55" s="32" customFormat="1" ht="16.5" customHeight="1">
      <c r="A14" s="201">
        <v>12</v>
      </c>
      <c r="B14" s="201">
        <v>5490</v>
      </c>
      <c r="C14" s="169" t="s">
        <v>1080</v>
      </c>
      <c r="D14" s="247" t="s">
        <v>1079</v>
      </c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11"/>
      <c r="U14" s="204" t="s">
        <v>45</v>
      </c>
      <c r="V14" s="163"/>
      <c r="W14" s="163"/>
      <c r="X14" s="163"/>
      <c r="Y14" s="163"/>
      <c r="Z14" s="163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4"/>
      <c r="AN14" s="164"/>
      <c r="AO14" s="164"/>
      <c r="AP14" s="164"/>
      <c r="AQ14" s="164"/>
      <c r="AR14" s="164"/>
      <c r="AS14" s="164"/>
      <c r="AT14" s="164"/>
      <c r="AU14" s="164"/>
      <c r="AV14" s="354">
        <v>7</v>
      </c>
      <c r="AW14" s="354"/>
      <c r="AX14" s="184" t="s">
        <v>1841</v>
      </c>
      <c r="AY14" s="184"/>
      <c r="AZ14" s="163"/>
      <c r="BA14" s="221"/>
      <c r="BB14" s="182">
        <f t="shared" si="0"/>
        <v>7</v>
      </c>
      <c r="BC14" s="183"/>
    </row>
    <row r="15" spans="1:55" s="32" customFormat="1" ht="16.5" customHeight="1">
      <c r="A15" s="201">
        <v>12</v>
      </c>
      <c r="B15" s="201">
        <v>5491</v>
      </c>
      <c r="C15" s="169" t="s">
        <v>1081</v>
      </c>
      <c r="D15" s="203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85"/>
      <c r="U15" s="204" t="s">
        <v>1075</v>
      </c>
      <c r="V15" s="163"/>
      <c r="W15" s="163"/>
      <c r="X15" s="163"/>
      <c r="Y15" s="163"/>
      <c r="Z15" s="163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4"/>
      <c r="AN15" s="164"/>
      <c r="AO15" s="164"/>
      <c r="AP15" s="164"/>
      <c r="AQ15" s="164"/>
      <c r="AR15" s="164"/>
      <c r="AS15" s="164"/>
      <c r="AT15" s="164"/>
      <c r="AU15" s="164"/>
      <c r="AV15" s="354">
        <v>4</v>
      </c>
      <c r="AW15" s="354"/>
      <c r="AX15" s="184" t="s">
        <v>1841</v>
      </c>
      <c r="AY15" s="184"/>
      <c r="AZ15" s="163"/>
      <c r="BA15" s="221"/>
      <c r="BB15" s="182">
        <f t="shared" si="0"/>
        <v>4</v>
      </c>
      <c r="BC15" s="206"/>
    </row>
    <row r="16" spans="1:55" s="32" customFormat="1" ht="16.5" customHeight="1">
      <c r="A16" s="201">
        <v>12</v>
      </c>
      <c r="B16" s="201">
        <v>5480</v>
      </c>
      <c r="C16" s="169" t="s">
        <v>447</v>
      </c>
      <c r="D16" s="204" t="s">
        <v>137</v>
      </c>
      <c r="E16" s="205"/>
      <c r="F16" s="205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4"/>
      <c r="AN16" s="164"/>
      <c r="AO16" s="164"/>
      <c r="AP16" s="164"/>
      <c r="AQ16" s="164"/>
      <c r="AR16" s="164"/>
      <c r="AS16" s="164"/>
      <c r="AT16" s="164"/>
      <c r="AU16" s="164"/>
      <c r="AV16" s="354">
        <v>500</v>
      </c>
      <c r="AW16" s="354"/>
      <c r="AX16" s="184" t="s">
        <v>1841</v>
      </c>
      <c r="AY16" s="184"/>
      <c r="AZ16" s="163"/>
      <c r="BA16" s="221"/>
      <c r="BB16" s="182">
        <f>ROUND(AV16,0)</f>
        <v>500</v>
      </c>
      <c r="BC16" s="227" t="s">
        <v>442</v>
      </c>
    </row>
    <row r="17" spans="1:55" s="32" customFormat="1" ht="16.5" customHeight="1">
      <c r="A17" s="41">
        <v>12</v>
      </c>
      <c r="B17" s="42">
        <v>9990</v>
      </c>
      <c r="C17" s="43" t="s">
        <v>780</v>
      </c>
      <c r="D17" s="100" t="s">
        <v>781</v>
      </c>
      <c r="E17" s="101"/>
      <c r="F17" s="101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2"/>
      <c r="AN17" s="72"/>
      <c r="AO17" s="72"/>
      <c r="AP17" s="72"/>
      <c r="AQ17" s="72"/>
      <c r="AR17" s="72"/>
      <c r="AS17" s="72"/>
      <c r="AT17" s="72"/>
      <c r="AU17" s="72"/>
      <c r="AV17" s="385"/>
      <c r="AW17" s="385"/>
      <c r="AX17" s="78" t="s">
        <v>1841</v>
      </c>
      <c r="AY17" s="75"/>
      <c r="AZ17" s="38"/>
      <c r="BA17" s="35"/>
      <c r="BB17" s="334"/>
      <c r="BC17" s="106" t="s">
        <v>1463</v>
      </c>
    </row>
    <row r="18" spans="1:55" ht="16.5" customHeight="1">
      <c r="A18" s="18"/>
      <c r="B18" s="18" t="s">
        <v>333</v>
      </c>
      <c r="AW18" s="11"/>
      <c r="AX18" s="11"/>
      <c r="AY18" s="11"/>
      <c r="BC18" s="341"/>
    </row>
    <row r="19" spans="1:59" s="32" customFormat="1" ht="16.5" customHeight="1">
      <c r="A19" s="22" t="s">
        <v>1255</v>
      </c>
      <c r="B19" s="23"/>
      <c r="C19" s="24" t="s">
        <v>1453</v>
      </c>
      <c r="D19" s="25"/>
      <c r="E19" s="26"/>
      <c r="F19" s="26"/>
      <c r="G19" s="26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6"/>
      <c r="T19" s="26"/>
      <c r="U19" s="26"/>
      <c r="V19" s="28"/>
      <c r="W19" s="29"/>
      <c r="X19" s="29"/>
      <c r="Y19" s="29"/>
      <c r="Z19" s="29"/>
      <c r="AA19" s="29"/>
      <c r="AB19" s="29"/>
      <c r="AC19" s="29"/>
      <c r="AD19" s="92" t="s">
        <v>1252</v>
      </c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6"/>
      <c r="AX19" s="26"/>
      <c r="AY19" s="26"/>
      <c r="AZ19" s="26"/>
      <c r="BA19" s="26"/>
      <c r="BB19" s="30" t="s">
        <v>1454</v>
      </c>
      <c r="BC19" s="30" t="s">
        <v>1455</v>
      </c>
      <c r="BG19" s="31"/>
    </row>
    <row r="20" spans="1:59" s="32" customFormat="1" ht="16.5" customHeight="1">
      <c r="A20" s="33" t="s">
        <v>1456</v>
      </c>
      <c r="B20" s="34" t="s">
        <v>1457</v>
      </c>
      <c r="C20" s="35"/>
      <c r="D20" s="36"/>
      <c r="E20" s="37"/>
      <c r="F20" s="37"/>
      <c r="G20" s="37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7"/>
      <c r="T20" s="37"/>
      <c r="U20" s="37"/>
      <c r="V20" s="37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7"/>
      <c r="AX20" s="37"/>
      <c r="AY20" s="37"/>
      <c r="AZ20" s="37"/>
      <c r="BA20" s="37"/>
      <c r="BB20" s="40" t="s">
        <v>1458</v>
      </c>
      <c r="BC20" s="40" t="s">
        <v>1459</v>
      </c>
      <c r="BG20" s="31"/>
    </row>
    <row r="21" spans="1:55" s="32" customFormat="1" ht="16.5" customHeight="1">
      <c r="A21" s="41">
        <v>12</v>
      </c>
      <c r="B21" s="42">
        <v>8111</v>
      </c>
      <c r="C21" s="43" t="s">
        <v>182</v>
      </c>
      <c r="D21" s="104" t="s">
        <v>531</v>
      </c>
      <c r="E21" s="44"/>
      <c r="F21" s="44"/>
      <c r="G21" s="27"/>
      <c r="H21" s="27"/>
      <c r="I21" s="27"/>
      <c r="J21" s="26"/>
      <c r="K21" s="27"/>
      <c r="L21" s="26"/>
      <c r="M21" s="26"/>
      <c r="N21" s="26"/>
      <c r="O21" s="26"/>
      <c r="P21" s="26"/>
      <c r="Q21" s="26"/>
      <c r="R21" s="26"/>
      <c r="S21" s="26"/>
      <c r="T21" s="49"/>
      <c r="U21" s="100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122"/>
      <c r="AS21" s="442" t="s">
        <v>183</v>
      </c>
      <c r="AT21" s="442"/>
      <c r="AU21" s="442"/>
      <c r="AV21" s="442"/>
      <c r="AW21" s="442"/>
      <c r="AX21" s="442"/>
      <c r="AY21" s="442"/>
      <c r="AZ21" s="442"/>
      <c r="BA21" s="443"/>
      <c r="BB21" s="50">
        <f>ROUND(Q22*AZ22,0)</f>
        <v>225</v>
      </c>
      <c r="BC21" s="51" t="s">
        <v>1463</v>
      </c>
    </row>
    <row r="22" spans="1:55" s="32" customFormat="1" ht="16.5" customHeight="1">
      <c r="A22" s="41">
        <v>12</v>
      </c>
      <c r="B22" s="42">
        <v>8112</v>
      </c>
      <c r="C22" s="43" t="s">
        <v>413</v>
      </c>
      <c r="D22" s="53"/>
      <c r="E22" s="54"/>
      <c r="F22" s="54"/>
      <c r="G22" s="38"/>
      <c r="H22" s="38"/>
      <c r="I22" s="38"/>
      <c r="J22" s="37"/>
      <c r="K22" s="38"/>
      <c r="L22" s="37"/>
      <c r="M22" s="37"/>
      <c r="N22" s="37"/>
      <c r="O22" s="37"/>
      <c r="P22" s="37"/>
      <c r="Q22" s="385">
        <v>321</v>
      </c>
      <c r="R22" s="385"/>
      <c r="S22" s="38" t="s">
        <v>1465</v>
      </c>
      <c r="T22" s="35"/>
      <c r="U22" s="100" t="s">
        <v>1260</v>
      </c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5" t="s">
        <v>336</v>
      </c>
      <c r="AQ22" s="440">
        <v>0.965</v>
      </c>
      <c r="AR22" s="441"/>
      <c r="AS22" s="36" t="s">
        <v>414</v>
      </c>
      <c r="AT22" s="37"/>
      <c r="AU22" s="37"/>
      <c r="AV22" s="37"/>
      <c r="AW22" s="37"/>
      <c r="AX22" s="37"/>
      <c r="AY22" s="123" t="s">
        <v>184</v>
      </c>
      <c r="AZ22" s="437">
        <v>0.7</v>
      </c>
      <c r="BA22" s="438"/>
      <c r="BB22" s="76">
        <f>ROUND(ROUND(Q22*AQ22,0)*AZ22,0)</f>
        <v>217</v>
      </c>
      <c r="BC22" s="81"/>
    </row>
    <row r="23" spans="1:55" s="32" customFormat="1" ht="16.5" customHeight="1">
      <c r="A23" s="83"/>
      <c r="B23" s="83"/>
      <c r="C23" s="55"/>
      <c r="D23" s="52"/>
      <c r="E23" s="52"/>
      <c r="F23" s="52"/>
      <c r="G23" s="55"/>
      <c r="H23" s="55"/>
      <c r="I23" s="55"/>
      <c r="J23" s="31"/>
      <c r="K23" s="55"/>
      <c r="L23" s="31"/>
      <c r="M23" s="31"/>
      <c r="N23" s="31"/>
      <c r="O23" s="31"/>
      <c r="P23" s="31"/>
      <c r="Q23" s="56"/>
      <c r="R23" s="56"/>
      <c r="S23" s="55"/>
      <c r="T23" s="55"/>
      <c r="U23" s="124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85"/>
      <c r="AQ23" s="125"/>
      <c r="AR23" s="125"/>
      <c r="AS23" s="31"/>
      <c r="AT23" s="31"/>
      <c r="AU23" s="31"/>
      <c r="AV23" s="31"/>
      <c r="AW23" s="31"/>
      <c r="AX23" s="31"/>
      <c r="AY23" s="85"/>
      <c r="AZ23" s="126"/>
      <c r="BA23" s="126"/>
      <c r="BB23" s="86"/>
      <c r="BC23" s="95"/>
    </row>
    <row r="24" spans="1:13" ht="16.5" customHeight="1">
      <c r="A24" s="18"/>
      <c r="I24" s="82"/>
      <c r="J24" s="82"/>
      <c r="K24" s="55"/>
      <c r="L24" s="82"/>
      <c r="M24" s="82"/>
    </row>
    <row r="25" spans="1:55" s="32" customFormat="1" ht="16.5" customHeight="1">
      <c r="A25" s="83"/>
      <c r="B25" s="83"/>
      <c r="C25" s="55"/>
      <c r="D25" s="55"/>
      <c r="E25" s="55"/>
      <c r="F25" s="84"/>
      <c r="G25" s="84"/>
      <c r="H25" s="55"/>
      <c r="I25" s="55"/>
      <c r="J25" s="55"/>
      <c r="K25" s="31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55"/>
      <c r="BA25" s="55"/>
      <c r="BB25" s="86"/>
      <c r="BC25" s="31"/>
    </row>
    <row r="26" spans="1:55" s="32" customFormat="1" ht="16.5" customHeight="1">
      <c r="A26" s="83"/>
      <c r="B26" s="83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55"/>
      <c r="BA26" s="55"/>
      <c r="BB26" s="86"/>
      <c r="BC26" s="31"/>
    </row>
    <row r="27" spans="1:55" s="32" customFormat="1" ht="16.5" customHeight="1">
      <c r="A27" s="83"/>
      <c r="B27" s="83"/>
      <c r="C27" s="55"/>
      <c r="D27" s="55"/>
      <c r="E27" s="55"/>
      <c r="F27" s="55"/>
      <c r="G27" s="55"/>
      <c r="H27" s="55"/>
      <c r="I27" s="55"/>
      <c r="J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55"/>
      <c r="BA27" s="55"/>
      <c r="BB27" s="86"/>
      <c r="BC27" s="31"/>
    </row>
    <row r="28" spans="1:55" s="32" customFormat="1" ht="16.5" customHeight="1">
      <c r="A28" s="83"/>
      <c r="B28" s="83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87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31"/>
      <c r="BA28" s="55"/>
      <c r="BB28" s="86"/>
      <c r="BC28" s="31"/>
    </row>
    <row r="29" spans="1:55" s="32" customFormat="1" ht="16.5" customHeight="1">
      <c r="A29" s="83"/>
      <c r="B29" s="83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85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90"/>
      <c r="AZ29" s="91"/>
      <c r="BA29" s="55"/>
      <c r="BB29" s="86"/>
      <c r="BC29" s="31"/>
    </row>
    <row r="30" spans="1:55" s="32" customFormat="1" ht="16.5" customHeight="1">
      <c r="A30" s="83"/>
      <c r="B30" s="83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56"/>
      <c r="AZ30" s="91"/>
      <c r="BA30" s="55"/>
      <c r="BB30" s="86"/>
      <c r="BC30" s="31"/>
    </row>
    <row r="31" spans="1:55" s="32" customFormat="1" ht="16.5" customHeight="1">
      <c r="A31" s="83"/>
      <c r="B31" s="83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56"/>
      <c r="AZ31" s="91"/>
      <c r="BA31" s="55"/>
      <c r="BB31" s="86"/>
      <c r="BC31" s="31"/>
    </row>
  </sheetData>
  <sheetProtection password="CB5D" sheet="1" objects="1" scenarios="1"/>
  <mergeCells count="15">
    <mergeCell ref="AV16:AW16"/>
    <mergeCell ref="Q8:R8"/>
    <mergeCell ref="AZ8:BA8"/>
    <mergeCell ref="AV14:AW14"/>
    <mergeCell ref="AV15:AW15"/>
    <mergeCell ref="Q22:R22"/>
    <mergeCell ref="AZ22:BA22"/>
    <mergeCell ref="AV9:AW9"/>
    <mergeCell ref="AV10:AW10"/>
    <mergeCell ref="AV11:AW11"/>
    <mergeCell ref="AQ22:AR22"/>
    <mergeCell ref="AS21:BA21"/>
    <mergeCell ref="AV12:AW12"/>
    <mergeCell ref="AV13:AW13"/>
    <mergeCell ref="AV17:AW17"/>
  </mergeCells>
  <printOptions horizontalCentered="1"/>
  <pageMargins left="0.5905511811023623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&amp;R&amp;9第一種自閉症児</oddHeader>
    <oddFooter>&amp;C&amp;14&amp;P</oddFooter>
  </headerFooter>
  <rowBreaks count="1" manualBreakCount="1">
    <brk id="24" max="4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BD72"/>
  <sheetViews>
    <sheetView zoomScale="85" zoomScaleNormal="85" zoomScaleSheetLayoutView="75" workbookViewId="0" topLeftCell="A1">
      <selection activeCell="G23" sqref="G23:BC23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1" width="2.375" style="20" customWidth="1"/>
    <col min="52" max="53" width="2.375" style="11" customWidth="1"/>
    <col min="54" max="55" width="8.625" style="11" customWidth="1"/>
    <col min="56" max="56" width="2.75390625" style="11" customWidth="1"/>
    <col min="57" max="16384" width="9.00390625" style="11" customWidth="1"/>
  </cols>
  <sheetData>
    <row r="1" ht="16.5" customHeight="1">
      <c r="A1" s="18"/>
    </row>
    <row r="2" ht="16.5" customHeight="1">
      <c r="A2" s="18" t="s">
        <v>185</v>
      </c>
    </row>
    <row r="3" ht="16.5" customHeight="1">
      <c r="A3" s="18"/>
    </row>
    <row r="4" spans="1:2" ht="16.5" customHeight="1">
      <c r="A4" s="18"/>
      <c r="B4" s="21"/>
    </row>
    <row r="5" spans="1:56" s="32" customFormat="1" ht="16.5" customHeight="1">
      <c r="A5" s="22" t="s">
        <v>1608</v>
      </c>
      <c r="B5" s="23"/>
      <c r="C5" s="24" t="s">
        <v>1453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6"/>
      <c r="X5" s="26"/>
      <c r="Y5" s="26"/>
      <c r="Z5" s="26"/>
      <c r="AA5" s="26"/>
      <c r="AB5" s="26" t="s">
        <v>1252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30" t="s">
        <v>1454</v>
      </c>
      <c r="BC5" s="30" t="s">
        <v>1455</v>
      </c>
      <c r="BD5" s="31"/>
    </row>
    <row r="6" spans="1:56" s="32" customFormat="1" ht="16.5" customHeight="1">
      <c r="A6" s="33" t="s">
        <v>1456</v>
      </c>
      <c r="B6" s="34" t="s">
        <v>1457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40" t="s">
        <v>1458</v>
      </c>
      <c r="BC6" s="40" t="s">
        <v>1459</v>
      </c>
      <c r="BD6" s="31"/>
    </row>
    <row r="7" spans="1:55" s="32" customFormat="1" ht="16.5" customHeight="1">
      <c r="A7" s="41">
        <v>13</v>
      </c>
      <c r="B7" s="42">
        <v>1111</v>
      </c>
      <c r="C7" s="43" t="s">
        <v>186</v>
      </c>
      <c r="D7" s="376" t="s">
        <v>450</v>
      </c>
      <c r="E7" s="377"/>
      <c r="F7" s="378"/>
      <c r="G7" s="60" t="s">
        <v>187</v>
      </c>
      <c r="H7" s="55"/>
      <c r="I7" s="55"/>
      <c r="J7" s="31"/>
      <c r="K7" s="55"/>
      <c r="L7" s="31"/>
      <c r="M7" s="31"/>
      <c r="N7" s="31"/>
      <c r="O7" s="31"/>
      <c r="P7" s="31"/>
      <c r="Q7" s="26"/>
      <c r="R7" s="26"/>
      <c r="S7" s="26"/>
      <c r="T7" s="26"/>
      <c r="U7" s="26"/>
      <c r="V7" s="48"/>
      <c r="W7" s="48"/>
      <c r="X7" s="48"/>
      <c r="Y7" s="48"/>
      <c r="Z7" s="48"/>
      <c r="AA7" s="56"/>
      <c r="AB7" s="56"/>
      <c r="AC7" s="55"/>
      <c r="AD7" s="55"/>
      <c r="AE7" s="47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26"/>
      <c r="AZ7" s="26"/>
      <c r="BA7" s="49"/>
      <c r="BB7" s="50">
        <f>ROUND(AA8,0)</f>
        <v>674</v>
      </c>
      <c r="BC7" s="51" t="s">
        <v>1463</v>
      </c>
    </row>
    <row r="8" spans="1:55" s="32" customFormat="1" ht="16.5" customHeight="1">
      <c r="A8" s="41">
        <v>13</v>
      </c>
      <c r="B8" s="42">
        <v>1112</v>
      </c>
      <c r="C8" s="43" t="s">
        <v>188</v>
      </c>
      <c r="D8" s="382"/>
      <c r="E8" s="383"/>
      <c r="F8" s="384"/>
      <c r="G8" s="62"/>
      <c r="H8" s="38"/>
      <c r="I8" s="38"/>
      <c r="J8" s="37"/>
      <c r="K8" s="38"/>
      <c r="L8" s="37"/>
      <c r="M8" s="37"/>
      <c r="N8" s="37"/>
      <c r="O8" s="37"/>
      <c r="P8" s="37"/>
      <c r="Q8" s="37"/>
      <c r="R8" s="37"/>
      <c r="S8" s="37"/>
      <c r="T8" s="37"/>
      <c r="U8" s="37"/>
      <c r="V8" s="74"/>
      <c r="W8" s="74"/>
      <c r="X8" s="74"/>
      <c r="Y8" s="74"/>
      <c r="Z8" s="74"/>
      <c r="AA8" s="385">
        <v>674</v>
      </c>
      <c r="AB8" s="385"/>
      <c r="AC8" s="38" t="s">
        <v>1465</v>
      </c>
      <c r="AD8" s="35"/>
      <c r="AE8" s="57" t="s">
        <v>189</v>
      </c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5" t="s">
        <v>336</v>
      </c>
      <c r="AZ8" s="386">
        <v>0.965</v>
      </c>
      <c r="BA8" s="387"/>
      <c r="BB8" s="50">
        <f>ROUND(AA8*AZ8,0)</f>
        <v>650</v>
      </c>
      <c r="BC8" s="51"/>
    </row>
    <row r="9" spans="1:55" s="32" customFormat="1" ht="16.5" customHeight="1">
      <c r="A9" s="41">
        <v>13</v>
      </c>
      <c r="B9" s="42">
        <v>1121</v>
      </c>
      <c r="C9" s="43" t="s">
        <v>190</v>
      </c>
      <c r="D9" s="382"/>
      <c r="E9" s="383"/>
      <c r="F9" s="384"/>
      <c r="G9" s="60" t="s">
        <v>864</v>
      </c>
      <c r="H9" s="55"/>
      <c r="I9" s="55"/>
      <c r="J9" s="31"/>
      <c r="K9" s="55"/>
      <c r="L9" s="31"/>
      <c r="M9" s="31"/>
      <c r="N9" s="31"/>
      <c r="O9" s="31"/>
      <c r="P9" s="31"/>
      <c r="Q9" s="26"/>
      <c r="R9" s="26"/>
      <c r="S9" s="26"/>
      <c r="T9" s="26"/>
      <c r="U9" s="26"/>
      <c r="V9" s="48"/>
      <c r="W9" s="48"/>
      <c r="X9" s="48"/>
      <c r="Y9" s="48"/>
      <c r="Z9" s="48"/>
      <c r="AA9" s="56"/>
      <c r="AB9" s="56"/>
      <c r="AC9" s="55"/>
      <c r="AD9" s="55"/>
      <c r="AE9" s="47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26"/>
      <c r="AZ9" s="26"/>
      <c r="BA9" s="49"/>
      <c r="BB9" s="50">
        <f>ROUND(AA10,0)</f>
        <v>647</v>
      </c>
      <c r="BC9" s="51"/>
    </row>
    <row r="10" spans="1:55" s="32" customFormat="1" ht="16.5" customHeight="1">
      <c r="A10" s="41">
        <v>13</v>
      </c>
      <c r="B10" s="42">
        <v>1122</v>
      </c>
      <c r="C10" s="43" t="s">
        <v>865</v>
      </c>
      <c r="D10" s="382"/>
      <c r="E10" s="383"/>
      <c r="F10" s="384"/>
      <c r="G10" s="62"/>
      <c r="H10" s="38"/>
      <c r="I10" s="38"/>
      <c r="J10" s="37"/>
      <c r="K10" s="38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74"/>
      <c r="W10" s="74"/>
      <c r="X10" s="74"/>
      <c r="Y10" s="74"/>
      <c r="Z10" s="74"/>
      <c r="AA10" s="385">
        <v>647</v>
      </c>
      <c r="AB10" s="385"/>
      <c r="AC10" s="38" t="s">
        <v>1465</v>
      </c>
      <c r="AD10" s="35"/>
      <c r="AE10" s="57" t="s">
        <v>189</v>
      </c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5" t="s">
        <v>336</v>
      </c>
      <c r="AZ10" s="386">
        <v>0.965</v>
      </c>
      <c r="BA10" s="387"/>
      <c r="BB10" s="50">
        <f>ROUND(AA10*AZ10,0)</f>
        <v>624</v>
      </c>
      <c r="BC10" s="51"/>
    </row>
    <row r="11" spans="1:55" s="32" customFormat="1" ht="16.5" customHeight="1">
      <c r="A11" s="41">
        <v>13</v>
      </c>
      <c r="B11" s="42">
        <v>1131</v>
      </c>
      <c r="C11" s="43" t="s">
        <v>866</v>
      </c>
      <c r="D11" s="382"/>
      <c r="E11" s="383"/>
      <c r="F11" s="384"/>
      <c r="G11" s="60" t="s">
        <v>867</v>
      </c>
      <c r="H11" s="55"/>
      <c r="I11" s="55"/>
      <c r="J11" s="31"/>
      <c r="K11" s="55"/>
      <c r="L11" s="31"/>
      <c r="M11" s="31"/>
      <c r="N11" s="31"/>
      <c r="O11" s="31"/>
      <c r="P11" s="31"/>
      <c r="Q11" s="26"/>
      <c r="R11" s="26"/>
      <c r="S11" s="26"/>
      <c r="T11" s="26"/>
      <c r="U11" s="26"/>
      <c r="V11" s="48"/>
      <c r="W11" s="48"/>
      <c r="X11" s="48"/>
      <c r="Y11" s="48"/>
      <c r="Z11" s="48"/>
      <c r="AA11" s="56"/>
      <c r="AB11" s="56"/>
      <c r="AC11" s="55"/>
      <c r="AD11" s="55"/>
      <c r="AE11" s="47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26"/>
      <c r="AZ11" s="26"/>
      <c r="BA11" s="49"/>
      <c r="BB11" s="50">
        <f>ROUND(AA12,0)</f>
        <v>621</v>
      </c>
      <c r="BC11" s="51"/>
    </row>
    <row r="12" spans="1:55" s="32" customFormat="1" ht="16.5" customHeight="1">
      <c r="A12" s="41">
        <v>13</v>
      </c>
      <c r="B12" s="42">
        <v>1132</v>
      </c>
      <c r="C12" s="43" t="s">
        <v>868</v>
      </c>
      <c r="D12" s="382"/>
      <c r="E12" s="383"/>
      <c r="F12" s="384"/>
      <c r="G12" s="62"/>
      <c r="H12" s="38"/>
      <c r="I12" s="38"/>
      <c r="J12" s="37"/>
      <c r="K12" s="38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74"/>
      <c r="W12" s="74"/>
      <c r="X12" s="74"/>
      <c r="Y12" s="74"/>
      <c r="Z12" s="74"/>
      <c r="AA12" s="385">
        <v>621</v>
      </c>
      <c r="AB12" s="385"/>
      <c r="AC12" s="38" t="s">
        <v>1465</v>
      </c>
      <c r="AD12" s="35"/>
      <c r="AE12" s="57" t="s">
        <v>189</v>
      </c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5" t="s">
        <v>336</v>
      </c>
      <c r="AZ12" s="386">
        <v>0.965</v>
      </c>
      <c r="BA12" s="387"/>
      <c r="BB12" s="50">
        <f>ROUND(AA12*AZ12,0)</f>
        <v>599</v>
      </c>
      <c r="BC12" s="51"/>
    </row>
    <row r="13" spans="1:55" s="32" customFormat="1" ht="16.5" customHeight="1">
      <c r="A13" s="41">
        <v>13</v>
      </c>
      <c r="B13" s="42">
        <v>1141</v>
      </c>
      <c r="C13" s="43" t="s">
        <v>869</v>
      </c>
      <c r="D13" s="382"/>
      <c r="E13" s="383"/>
      <c r="F13" s="384"/>
      <c r="G13" s="60" t="s">
        <v>633</v>
      </c>
      <c r="H13" s="55"/>
      <c r="I13" s="55"/>
      <c r="J13" s="31"/>
      <c r="K13" s="55"/>
      <c r="L13" s="31"/>
      <c r="M13" s="31"/>
      <c r="N13" s="31"/>
      <c r="O13" s="31"/>
      <c r="P13" s="31"/>
      <c r="Q13" s="26"/>
      <c r="R13" s="26"/>
      <c r="S13" s="26"/>
      <c r="T13" s="26"/>
      <c r="U13" s="26"/>
      <c r="V13" s="48"/>
      <c r="W13" s="48"/>
      <c r="X13" s="48"/>
      <c r="Y13" s="48"/>
      <c r="Z13" s="48"/>
      <c r="AA13" s="56"/>
      <c r="AB13" s="56"/>
      <c r="AC13" s="55"/>
      <c r="AD13" s="55"/>
      <c r="AE13" s="47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26"/>
      <c r="AZ13" s="26"/>
      <c r="BA13" s="49"/>
      <c r="BB13" s="50">
        <f>ROUND(AA14,0)</f>
        <v>594</v>
      </c>
      <c r="BC13" s="51"/>
    </row>
    <row r="14" spans="1:55" s="32" customFormat="1" ht="16.5" customHeight="1">
      <c r="A14" s="41">
        <v>13</v>
      </c>
      <c r="B14" s="42">
        <v>1142</v>
      </c>
      <c r="C14" s="43" t="s">
        <v>634</v>
      </c>
      <c r="D14" s="382"/>
      <c r="E14" s="383"/>
      <c r="F14" s="384"/>
      <c r="G14" s="62"/>
      <c r="H14" s="38"/>
      <c r="I14" s="38"/>
      <c r="J14" s="37"/>
      <c r="K14" s="38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74"/>
      <c r="W14" s="74"/>
      <c r="X14" s="74"/>
      <c r="Y14" s="74"/>
      <c r="Z14" s="74"/>
      <c r="AA14" s="385">
        <v>594</v>
      </c>
      <c r="AB14" s="385"/>
      <c r="AC14" s="38" t="s">
        <v>1465</v>
      </c>
      <c r="AD14" s="35"/>
      <c r="AE14" s="57" t="s">
        <v>189</v>
      </c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5" t="s">
        <v>336</v>
      </c>
      <c r="AZ14" s="386">
        <v>0.965</v>
      </c>
      <c r="BA14" s="387"/>
      <c r="BB14" s="50">
        <f>ROUND(AA14*AZ14,0)</f>
        <v>573</v>
      </c>
      <c r="BC14" s="51"/>
    </row>
    <row r="15" spans="1:55" s="32" customFormat="1" ht="16.5" customHeight="1">
      <c r="A15" s="41">
        <v>13</v>
      </c>
      <c r="B15" s="42">
        <v>1151</v>
      </c>
      <c r="C15" s="43" t="s">
        <v>635</v>
      </c>
      <c r="D15" s="382"/>
      <c r="E15" s="383"/>
      <c r="F15" s="384"/>
      <c r="G15" s="60" t="s">
        <v>636</v>
      </c>
      <c r="H15" s="55"/>
      <c r="I15" s="55"/>
      <c r="J15" s="31"/>
      <c r="K15" s="55"/>
      <c r="L15" s="31"/>
      <c r="M15" s="31"/>
      <c r="N15" s="31"/>
      <c r="O15" s="31"/>
      <c r="P15" s="31"/>
      <c r="Q15" s="26"/>
      <c r="R15" s="26"/>
      <c r="S15" s="26"/>
      <c r="T15" s="26"/>
      <c r="U15" s="26"/>
      <c r="V15" s="48"/>
      <c r="W15" s="48"/>
      <c r="X15" s="48"/>
      <c r="Y15" s="48"/>
      <c r="Z15" s="48"/>
      <c r="AA15" s="56"/>
      <c r="AB15" s="56"/>
      <c r="AC15" s="55"/>
      <c r="AD15" s="55"/>
      <c r="AE15" s="47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26"/>
      <c r="AZ15" s="26"/>
      <c r="BA15" s="49"/>
      <c r="BB15" s="50">
        <f>ROUND(AA16,0)</f>
        <v>567</v>
      </c>
      <c r="BC15" s="51"/>
    </row>
    <row r="16" spans="1:55" s="32" customFormat="1" ht="16.5" customHeight="1">
      <c r="A16" s="41">
        <v>13</v>
      </c>
      <c r="B16" s="42">
        <v>1152</v>
      </c>
      <c r="C16" s="43" t="s">
        <v>637</v>
      </c>
      <c r="D16" s="379"/>
      <c r="E16" s="380"/>
      <c r="F16" s="381"/>
      <c r="G16" s="62"/>
      <c r="H16" s="38"/>
      <c r="I16" s="38"/>
      <c r="J16" s="37"/>
      <c r="K16" s="38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74"/>
      <c r="W16" s="74"/>
      <c r="X16" s="74"/>
      <c r="Y16" s="74"/>
      <c r="Z16" s="74"/>
      <c r="AA16" s="385">
        <v>567</v>
      </c>
      <c r="AB16" s="385"/>
      <c r="AC16" s="38" t="s">
        <v>1465</v>
      </c>
      <c r="AD16" s="35"/>
      <c r="AE16" s="57" t="s">
        <v>189</v>
      </c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5" t="s">
        <v>336</v>
      </c>
      <c r="AZ16" s="386">
        <v>0.965</v>
      </c>
      <c r="BA16" s="387"/>
      <c r="BB16" s="76">
        <f>ROUND(AA16*AZ16,0)</f>
        <v>547</v>
      </c>
      <c r="BC16" s="51"/>
    </row>
    <row r="17" spans="1:55" s="32" customFormat="1" ht="16.5" customHeight="1">
      <c r="A17" s="201">
        <v>13</v>
      </c>
      <c r="B17" s="202">
        <v>5520</v>
      </c>
      <c r="C17" s="304" t="s">
        <v>698</v>
      </c>
      <c r="D17" s="323" t="s">
        <v>1839</v>
      </c>
      <c r="E17" s="267"/>
      <c r="F17" s="281"/>
      <c r="G17" s="335"/>
      <c r="H17" s="165"/>
      <c r="I17" s="165"/>
      <c r="J17" s="165"/>
      <c r="K17" s="165"/>
      <c r="L17" s="165"/>
      <c r="M17" s="168"/>
      <c r="N17" s="168"/>
      <c r="O17" s="168"/>
      <c r="P17" s="164"/>
      <c r="Q17" s="164"/>
      <c r="R17" s="164"/>
      <c r="S17" s="164"/>
      <c r="T17" s="222"/>
      <c r="U17" s="222"/>
      <c r="V17" s="164"/>
      <c r="W17" s="164"/>
      <c r="X17" s="164"/>
      <c r="Y17" s="164"/>
      <c r="Z17" s="164"/>
      <c r="AA17" s="164"/>
      <c r="AB17" s="164"/>
      <c r="AC17" s="164"/>
      <c r="AD17" s="252"/>
      <c r="AE17" s="163" t="s">
        <v>160</v>
      </c>
      <c r="AF17" s="167"/>
      <c r="AG17" s="167"/>
      <c r="AH17" s="167"/>
      <c r="AI17" s="167"/>
      <c r="AJ17" s="167"/>
      <c r="AK17" s="167"/>
      <c r="AL17" s="167"/>
      <c r="AM17" s="166"/>
      <c r="AN17" s="166"/>
      <c r="AO17" s="164"/>
      <c r="AP17" s="164"/>
      <c r="AQ17" s="164"/>
      <c r="AR17" s="164"/>
      <c r="AS17" s="164"/>
      <c r="AT17" s="164"/>
      <c r="AU17" s="164"/>
      <c r="AV17" s="409">
        <v>57</v>
      </c>
      <c r="AW17" s="409"/>
      <c r="AX17" s="177" t="s">
        <v>1841</v>
      </c>
      <c r="AY17" s="177"/>
      <c r="AZ17" s="165"/>
      <c r="BA17" s="185"/>
      <c r="BB17" s="182">
        <f>ROUND(AV17,0)</f>
        <v>57</v>
      </c>
      <c r="BC17" s="183"/>
    </row>
    <row r="18" spans="1:55" s="32" customFormat="1" ht="16.5" customHeight="1">
      <c r="A18" s="41">
        <v>13</v>
      </c>
      <c r="B18" s="42">
        <v>5050</v>
      </c>
      <c r="C18" s="70" t="s">
        <v>639</v>
      </c>
      <c r="D18" s="376" t="s">
        <v>46</v>
      </c>
      <c r="E18" s="377"/>
      <c r="F18" s="378"/>
      <c r="G18" s="71" t="s">
        <v>638</v>
      </c>
      <c r="H18" s="80"/>
      <c r="I18" s="80"/>
      <c r="J18" s="80"/>
      <c r="K18" s="80"/>
      <c r="L18" s="80"/>
      <c r="M18" s="80"/>
      <c r="N18" s="80"/>
      <c r="O18" s="80"/>
      <c r="P18" s="72"/>
      <c r="Q18" s="72"/>
      <c r="R18" s="72"/>
      <c r="S18" s="72"/>
      <c r="T18" s="72"/>
      <c r="U18" s="72"/>
      <c r="V18" s="72"/>
      <c r="W18" s="72"/>
      <c r="X18" s="72"/>
      <c r="Y18" s="73"/>
      <c r="Z18" s="72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72"/>
      <c r="AN18" s="72"/>
      <c r="AO18" s="72"/>
      <c r="AP18" s="72"/>
      <c r="AQ18" s="72"/>
      <c r="AR18" s="72"/>
      <c r="AS18" s="72"/>
      <c r="AT18" s="72"/>
      <c r="AU18" s="72"/>
      <c r="AV18" s="385">
        <v>49</v>
      </c>
      <c r="AW18" s="385"/>
      <c r="AX18" s="78" t="s">
        <v>1841</v>
      </c>
      <c r="AY18" s="75"/>
      <c r="AZ18" s="38"/>
      <c r="BA18" s="35"/>
      <c r="BB18" s="76">
        <f aca="true" t="shared" si="0" ref="BB18:BB23">ROUND(AV18,0)</f>
        <v>49</v>
      </c>
      <c r="BC18" s="51"/>
    </row>
    <row r="19" spans="1:55" s="32" customFormat="1" ht="16.5" customHeight="1">
      <c r="A19" s="41">
        <v>13</v>
      </c>
      <c r="B19" s="42">
        <v>5051</v>
      </c>
      <c r="C19" s="70" t="s">
        <v>640</v>
      </c>
      <c r="D19" s="382"/>
      <c r="E19" s="383"/>
      <c r="F19" s="384"/>
      <c r="G19" s="71" t="s">
        <v>641</v>
      </c>
      <c r="H19" s="80"/>
      <c r="I19" s="80"/>
      <c r="J19" s="80"/>
      <c r="K19" s="80"/>
      <c r="L19" s="80"/>
      <c r="M19" s="80"/>
      <c r="N19" s="80"/>
      <c r="O19" s="80"/>
      <c r="P19" s="72"/>
      <c r="Q19" s="37"/>
      <c r="R19" s="37"/>
      <c r="S19" s="37"/>
      <c r="T19" s="37"/>
      <c r="U19" s="37"/>
      <c r="V19" s="37"/>
      <c r="W19" s="37"/>
      <c r="X19" s="37"/>
      <c r="Y19" s="38"/>
      <c r="Z19" s="37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72"/>
      <c r="AN19" s="72"/>
      <c r="AO19" s="72"/>
      <c r="AP19" s="72"/>
      <c r="AQ19" s="72"/>
      <c r="AR19" s="72"/>
      <c r="AS19" s="72"/>
      <c r="AT19" s="72"/>
      <c r="AU19" s="72"/>
      <c r="AV19" s="385">
        <v>39</v>
      </c>
      <c r="AW19" s="385"/>
      <c r="AX19" s="78" t="s">
        <v>1841</v>
      </c>
      <c r="AY19" s="75"/>
      <c r="AZ19" s="38"/>
      <c r="BA19" s="35"/>
      <c r="BB19" s="76">
        <f t="shared" si="0"/>
        <v>39</v>
      </c>
      <c r="BC19" s="51"/>
    </row>
    <row r="20" spans="1:55" s="32" customFormat="1" ht="16.5" customHeight="1">
      <c r="A20" s="41">
        <v>13</v>
      </c>
      <c r="B20" s="42">
        <v>5052</v>
      </c>
      <c r="C20" s="70" t="s">
        <v>642</v>
      </c>
      <c r="D20" s="382"/>
      <c r="E20" s="383"/>
      <c r="F20" s="384"/>
      <c r="G20" s="71" t="s">
        <v>643</v>
      </c>
      <c r="H20" s="80"/>
      <c r="I20" s="80"/>
      <c r="J20" s="80"/>
      <c r="K20" s="80"/>
      <c r="L20" s="80"/>
      <c r="M20" s="80"/>
      <c r="N20" s="80"/>
      <c r="O20" s="80"/>
      <c r="P20" s="72"/>
      <c r="Q20" s="72"/>
      <c r="R20" s="72"/>
      <c r="S20" s="72"/>
      <c r="T20" s="72"/>
      <c r="U20" s="72"/>
      <c r="V20" s="72"/>
      <c r="W20" s="72"/>
      <c r="X20" s="72"/>
      <c r="Y20" s="73"/>
      <c r="Z20" s="27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72"/>
      <c r="AN20" s="72"/>
      <c r="AO20" s="72"/>
      <c r="AP20" s="72"/>
      <c r="AQ20" s="72"/>
      <c r="AR20" s="72"/>
      <c r="AS20" s="72"/>
      <c r="AT20" s="72"/>
      <c r="AU20" s="72"/>
      <c r="AV20" s="385">
        <v>29</v>
      </c>
      <c r="AW20" s="385"/>
      <c r="AX20" s="78" t="s">
        <v>1841</v>
      </c>
      <c r="AY20" s="75"/>
      <c r="AZ20" s="38"/>
      <c r="BA20" s="35"/>
      <c r="BB20" s="76">
        <f t="shared" si="0"/>
        <v>29</v>
      </c>
      <c r="BC20" s="51"/>
    </row>
    <row r="21" spans="1:55" s="32" customFormat="1" ht="16.5" customHeight="1">
      <c r="A21" s="41">
        <v>13</v>
      </c>
      <c r="B21" s="42">
        <v>5053</v>
      </c>
      <c r="C21" s="70" t="s">
        <v>644</v>
      </c>
      <c r="D21" s="382"/>
      <c r="E21" s="383"/>
      <c r="F21" s="384"/>
      <c r="G21" s="71" t="s">
        <v>645</v>
      </c>
      <c r="H21" s="80"/>
      <c r="I21" s="80"/>
      <c r="J21" s="80"/>
      <c r="K21" s="80"/>
      <c r="L21" s="80"/>
      <c r="M21" s="80"/>
      <c r="N21" s="80"/>
      <c r="O21" s="80"/>
      <c r="P21" s="72"/>
      <c r="Q21" s="72"/>
      <c r="R21" s="72"/>
      <c r="S21" s="72"/>
      <c r="T21" s="72"/>
      <c r="U21" s="72"/>
      <c r="V21" s="72"/>
      <c r="W21" s="72"/>
      <c r="X21" s="72"/>
      <c r="Y21" s="73"/>
      <c r="Z21" s="27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2"/>
      <c r="AN21" s="72"/>
      <c r="AO21" s="72"/>
      <c r="AP21" s="72"/>
      <c r="AQ21" s="72"/>
      <c r="AR21" s="72"/>
      <c r="AS21" s="72"/>
      <c r="AT21" s="72"/>
      <c r="AU21" s="72"/>
      <c r="AV21" s="385">
        <v>26</v>
      </c>
      <c r="AW21" s="385"/>
      <c r="AX21" s="78" t="s">
        <v>1841</v>
      </c>
      <c r="AY21" s="75"/>
      <c r="AZ21" s="38"/>
      <c r="BA21" s="35"/>
      <c r="BB21" s="76">
        <f t="shared" si="0"/>
        <v>26</v>
      </c>
      <c r="BC21" s="51"/>
    </row>
    <row r="22" spans="1:55" s="32" customFormat="1" ht="16.5" customHeight="1">
      <c r="A22" s="41">
        <v>13</v>
      </c>
      <c r="B22" s="42">
        <v>5054</v>
      </c>
      <c r="C22" s="70" t="s">
        <v>646</v>
      </c>
      <c r="D22" s="382"/>
      <c r="E22" s="383"/>
      <c r="F22" s="384"/>
      <c r="G22" s="71" t="s">
        <v>647</v>
      </c>
      <c r="H22" s="80"/>
      <c r="I22" s="80"/>
      <c r="J22" s="80"/>
      <c r="K22" s="80"/>
      <c r="L22" s="80"/>
      <c r="M22" s="80"/>
      <c r="N22" s="80"/>
      <c r="O22" s="80"/>
      <c r="P22" s="72"/>
      <c r="Q22" s="72"/>
      <c r="R22" s="72"/>
      <c r="S22" s="72"/>
      <c r="T22" s="72"/>
      <c r="U22" s="72"/>
      <c r="V22" s="72"/>
      <c r="W22" s="72"/>
      <c r="X22" s="72"/>
      <c r="Y22" s="73"/>
      <c r="Z22" s="27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2"/>
      <c r="AN22" s="72"/>
      <c r="AO22" s="72"/>
      <c r="AP22" s="72"/>
      <c r="AQ22" s="72"/>
      <c r="AR22" s="72"/>
      <c r="AS22" s="72"/>
      <c r="AT22" s="72"/>
      <c r="AU22" s="72"/>
      <c r="AV22" s="385">
        <v>23</v>
      </c>
      <c r="AW22" s="385"/>
      <c r="AX22" s="78" t="s">
        <v>1841</v>
      </c>
      <c r="AY22" s="75"/>
      <c r="AZ22" s="38"/>
      <c r="BA22" s="35"/>
      <c r="BB22" s="76">
        <f t="shared" si="0"/>
        <v>23</v>
      </c>
      <c r="BC22" s="51"/>
    </row>
    <row r="23" spans="1:55" s="32" customFormat="1" ht="16.5" customHeight="1">
      <c r="A23" s="186">
        <v>13</v>
      </c>
      <c r="B23" s="187">
        <v>5055</v>
      </c>
      <c r="C23" s="324" t="s">
        <v>648</v>
      </c>
      <c r="D23" s="379"/>
      <c r="E23" s="380"/>
      <c r="F23" s="381"/>
      <c r="G23" s="189" t="s">
        <v>272</v>
      </c>
      <c r="H23" s="329"/>
      <c r="I23" s="329"/>
      <c r="J23" s="329"/>
      <c r="K23" s="329"/>
      <c r="L23" s="329"/>
      <c r="M23" s="329"/>
      <c r="N23" s="329"/>
      <c r="O23" s="329"/>
      <c r="P23" s="223"/>
      <c r="Q23" s="223"/>
      <c r="R23" s="223"/>
      <c r="S23" s="223"/>
      <c r="T23" s="223"/>
      <c r="U23" s="223"/>
      <c r="V23" s="223"/>
      <c r="W23" s="223"/>
      <c r="X23" s="223"/>
      <c r="Y23" s="190"/>
      <c r="Z23" s="190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223"/>
      <c r="AN23" s="223"/>
      <c r="AO23" s="223"/>
      <c r="AP23" s="223"/>
      <c r="AQ23" s="223"/>
      <c r="AR23" s="223"/>
      <c r="AS23" s="223"/>
      <c r="AT23" s="223"/>
      <c r="AU23" s="223"/>
      <c r="AV23" s="410">
        <v>20</v>
      </c>
      <c r="AW23" s="410"/>
      <c r="AX23" s="192" t="s">
        <v>1841</v>
      </c>
      <c r="AY23" s="193"/>
      <c r="AZ23" s="194"/>
      <c r="BA23" s="195"/>
      <c r="BB23" s="196">
        <f t="shared" si="0"/>
        <v>20</v>
      </c>
      <c r="BC23" s="197"/>
    </row>
    <row r="24" spans="1:55" s="32" customFormat="1" ht="16.5" customHeight="1">
      <c r="A24" s="41">
        <v>13</v>
      </c>
      <c r="B24" s="93">
        <v>5100</v>
      </c>
      <c r="C24" s="70" t="s">
        <v>1682</v>
      </c>
      <c r="D24" s="94" t="s">
        <v>104</v>
      </c>
      <c r="E24" s="95"/>
      <c r="F24" s="95"/>
      <c r="G24" s="55"/>
      <c r="H24" s="55"/>
      <c r="I24" s="55"/>
      <c r="J24" s="55"/>
      <c r="K24" s="55"/>
      <c r="L24" s="55"/>
      <c r="M24" s="55"/>
      <c r="N24" s="55"/>
      <c r="O24" s="61"/>
      <c r="P24" s="38" t="s">
        <v>105</v>
      </c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72"/>
      <c r="AN24" s="72"/>
      <c r="AO24" s="72"/>
      <c r="AP24" s="72"/>
      <c r="AQ24" s="72"/>
      <c r="AR24" s="72"/>
      <c r="AS24" s="72"/>
      <c r="AT24" s="72"/>
      <c r="AU24" s="72"/>
      <c r="AV24" s="385">
        <v>165</v>
      </c>
      <c r="AW24" s="385"/>
      <c r="AX24" s="78" t="s">
        <v>1841</v>
      </c>
      <c r="AY24" s="75"/>
      <c r="AZ24" s="38"/>
      <c r="BA24" s="35"/>
      <c r="BB24" s="76">
        <f aca="true" t="shared" si="1" ref="BB24:BB33">ROUND(AV24,0)</f>
        <v>165</v>
      </c>
      <c r="BC24" s="51"/>
    </row>
    <row r="25" spans="1:55" s="32" customFormat="1" ht="16.5" customHeight="1">
      <c r="A25" s="41">
        <v>13</v>
      </c>
      <c r="B25" s="93">
        <v>5101</v>
      </c>
      <c r="C25" s="43" t="s">
        <v>0</v>
      </c>
      <c r="D25" s="97"/>
      <c r="E25" s="99"/>
      <c r="F25" s="99"/>
      <c r="G25" s="38"/>
      <c r="H25" s="38"/>
      <c r="I25" s="38"/>
      <c r="J25" s="38"/>
      <c r="K25" s="38"/>
      <c r="L25" s="38"/>
      <c r="M25" s="38"/>
      <c r="N25" s="38"/>
      <c r="O25" s="35"/>
      <c r="P25" s="73" t="s">
        <v>1418</v>
      </c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2"/>
      <c r="AN25" s="72"/>
      <c r="AO25" s="72"/>
      <c r="AP25" s="72"/>
      <c r="AQ25" s="72"/>
      <c r="AR25" s="72"/>
      <c r="AS25" s="72"/>
      <c r="AT25" s="72"/>
      <c r="AU25" s="72"/>
      <c r="AV25" s="385">
        <v>198</v>
      </c>
      <c r="AW25" s="385"/>
      <c r="AX25" s="78" t="s">
        <v>1841</v>
      </c>
      <c r="AY25" s="75"/>
      <c r="AZ25" s="38"/>
      <c r="BA25" s="35"/>
      <c r="BB25" s="76">
        <f t="shared" si="1"/>
        <v>198</v>
      </c>
      <c r="BC25" s="51"/>
    </row>
    <row r="26" spans="1:55" s="32" customFormat="1" ht="16.5" customHeight="1">
      <c r="A26" s="41">
        <v>13</v>
      </c>
      <c r="B26" s="42">
        <v>5110</v>
      </c>
      <c r="C26" s="43" t="s">
        <v>1</v>
      </c>
      <c r="D26" s="100" t="s">
        <v>748</v>
      </c>
      <c r="E26" s="101"/>
      <c r="F26" s="101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2"/>
      <c r="AN26" s="72"/>
      <c r="AO26" s="72"/>
      <c r="AP26" s="72"/>
      <c r="AQ26" s="72"/>
      <c r="AR26" s="72"/>
      <c r="AS26" s="72"/>
      <c r="AT26" s="72"/>
      <c r="AU26" s="72"/>
      <c r="AV26" s="385">
        <v>111</v>
      </c>
      <c r="AW26" s="385"/>
      <c r="AX26" s="78" t="s">
        <v>1841</v>
      </c>
      <c r="AY26" s="75"/>
      <c r="AZ26" s="38"/>
      <c r="BA26" s="35"/>
      <c r="BB26" s="76">
        <f t="shared" si="1"/>
        <v>111</v>
      </c>
      <c r="BC26" s="51"/>
    </row>
    <row r="27" spans="1:55" s="32" customFormat="1" ht="16.5" customHeight="1">
      <c r="A27" s="41">
        <v>13</v>
      </c>
      <c r="B27" s="42">
        <v>5120</v>
      </c>
      <c r="C27" s="43" t="s">
        <v>742</v>
      </c>
      <c r="D27" s="104" t="s">
        <v>749</v>
      </c>
      <c r="E27" s="105"/>
      <c r="F27" s="105"/>
      <c r="G27" s="27"/>
      <c r="H27" s="27"/>
      <c r="I27" s="27"/>
      <c r="J27" s="27"/>
      <c r="K27" s="27"/>
      <c r="L27" s="27"/>
      <c r="M27" s="27"/>
      <c r="N27" s="27"/>
      <c r="O27" s="46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2"/>
      <c r="AN27" s="72"/>
      <c r="AO27" s="72"/>
      <c r="AP27" s="72"/>
      <c r="AQ27" s="72"/>
      <c r="AR27" s="72"/>
      <c r="AS27" s="72"/>
      <c r="AT27" s="72"/>
      <c r="AU27" s="72"/>
      <c r="AV27" s="385">
        <v>781</v>
      </c>
      <c r="AW27" s="385"/>
      <c r="AX27" s="78" t="s">
        <v>1841</v>
      </c>
      <c r="AY27" s="75"/>
      <c r="AZ27" s="38"/>
      <c r="BA27" s="35"/>
      <c r="BB27" s="76">
        <f t="shared" si="1"/>
        <v>781</v>
      </c>
      <c r="BC27" s="51"/>
    </row>
    <row r="28" spans="1:55" s="32" customFormat="1" ht="16.5" customHeight="1">
      <c r="A28" s="201">
        <v>13</v>
      </c>
      <c r="B28" s="202">
        <v>5121</v>
      </c>
      <c r="C28" s="169" t="s">
        <v>743</v>
      </c>
      <c r="D28" s="222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204" t="s">
        <v>741</v>
      </c>
      <c r="Q28" s="205"/>
      <c r="R28" s="205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2"/>
      <c r="AD28" s="162"/>
      <c r="AE28" s="162"/>
      <c r="AF28" s="162"/>
      <c r="AG28" s="162"/>
      <c r="AH28" s="166"/>
      <c r="AI28" s="166"/>
      <c r="AJ28" s="166"/>
      <c r="AK28" s="166"/>
      <c r="AL28" s="166"/>
      <c r="AM28" s="168"/>
      <c r="AN28" s="168"/>
      <c r="AO28" s="168"/>
      <c r="AP28" s="168"/>
      <c r="AQ28" s="168"/>
      <c r="AR28" s="168"/>
      <c r="AS28" s="168"/>
      <c r="AT28" s="168"/>
      <c r="AU28" s="168"/>
      <c r="AV28" s="354">
        <v>700</v>
      </c>
      <c r="AW28" s="354"/>
      <c r="AX28" s="184" t="s">
        <v>1841</v>
      </c>
      <c r="AY28" s="177"/>
      <c r="AZ28" s="165"/>
      <c r="BA28" s="165"/>
      <c r="BB28" s="182">
        <f t="shared" si="1"/>
        <v>700</v>
      </c>
      <c r="BC28" s="183"/>
    </row>
    <row r="29" spans="1:55" s="32" customFormat="1" ht="16.5" customHeight="1">
      <c r="A29" s="201">
        <v>13</v>
      </c>
      <c r="B29" s="201">
        <v>5400</v>
      </c>
      <c r="C29" s="169" t="s">
        <v>1492</v>
      </c>
      <c r="D29" s="445" t="s">
        <v>274</v>
      </c>
      <c r="E29" s="446"/>
      <c r="F29" s="446"/>
      <c r="G29" s="229" t="s">
        <v>187</v>
      </c>
      <c r="H29" s="212"/>
      <c r="I29" s="212"/>
      <c r="J29" s="213"/>
      <c r="K29" s="212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5"/>
      <c r="W29" s="215"/>
      <c r="X29" s="215"/>
      <c r="Y29" s="215"/>
      <c r="Z29" s="215"/>
      <c r="AA29" s="215"/>
      <c r="AB29" s="215"/>
      <c r="AC29" s="212"/>
      <c r="AD29" s="212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409">
        <v>26</v>
      </c>
      <c r="AW29" s="409"/>
      <c r="AX29" s="448" t="s">
        <v>1841</v>
      </c>
      <c r="AY29" s="448"/>
      <c r="AZ29" s="448"/>
      <c r="BA29" s="212"/>
      <c r="BB29" s="289">
        <f t="shared" si="1"/>
        <v>26</v>
      </c>
      <c r="BC29" s="183"/>
    </row>
    <row r="30" spans="1:55" s="32" customFormat="1" ht="16.5" customHeight="1">
      <c r="A30" s="201">
        <v>13</v>
      </c>
      <c r="B30" s="201">
        <v>5401</v>
      </c>
      <c r="C30" s="169" t="s">
        <v>1493</v>
      </c>
      <c r="D30" s="446"/>
      <c r="E30" s="446"/>
      <c r="F30" s="446"/>
      <c r="G30" s="200" t="s">
        <v>864</v>
      </c>
      <c r="H30" s="163"/>
      <c r="I30" s="163"/>
      <c r="J30" s="164"/>
      <c r="K30" s="163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7"/>
      <c r="W30" s="167"/>
      <c r="X30" s="167"/>
      <c r="Y30" s="167"/>
      <c r="Z30" s="167"/>
      <c r="AA30" s="354" t="s">
        <v>275</v>
      </c>
      <c r="AB30" s="354"/>
      <c r="AC30" s="163" t="s">
        <v>196</v>
      </c>
      <c r="AD30" s="163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354">
        <v>20</v>
      </c>
      <c r="AW30" s="354"/>
      <c r="AX30" s="444" t="s">
        <v>1841</v>
      </c>
      <c r="AY30" s="444"/>
      <c r="AZ30" s="444"/>
      <c r="BA30" s="163"/>
      <c r="BB30" s="182">
        <f t="shared" si="1"/>
        <v>20</v>
      </c>
      <c r="BC30" s="233"/>
    </row>
    <row r="31" spans="1:55" s="32" customFormat="1" ht="16.5" customHeight="1">
      <c r="A31" s="201">
        <v>13</v>
      </c>
      <c r="B31" s="201">
        <v>5402</v>
      </c>
      <c r="C31" s="169" t="s">
        <v>1494</v>
      </c>
      <c r="D31" s="446"/>
      <c r="E31" s="446"/>
      <c r="F31" s="446"/>
      <c r="G31" s="200" t="s">
        <v>867</v>
      </c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2"/>
      <c r="W31" s="162"/>
      <c r="X31" s="162"/>
      <c r="Y31" s="162"/>
      <c r="Z31" s="162"/>
      <c r="AA31" s="162"/>
      <c r="AB31" s="162"/>
      <c r="AC31" s="163"/>
      <c r="AD31" s="163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354">
        <v>17</v>
      </c>
      <c r="AW31" s="354"/>
      <c r="AX31" s="444" t="s">
        <v>1841</v>
      </c>
      <c r="AY31" s="444"/>
      <c r="AZ31" s="444"/>
      <c r="BA31" s="163"/>
      <c r="BB31" s="182">
        <f t="shared" si="1"/>
        <v>17</v>
      </c>
      <c r="BC31" s="233"/>
    </row>
    <row r="32" spans="1:55" s="32" customFormat="1" ht="16.5" customHeight="1">
      <c r="A32" s="201">
        <v>13</v>
      </c>
      <c r="B32" s="201">
        <v>5403</v>
      </c>
      <c r="C32" s="169" t="s">
        <v>1495</v>
      </c>
      <c r="D32" s="212"/>
      <c r="E32" s="212"/>
      <c r="F32" s="212"/>
      <c r="G32" s="200" t="s">
        <v>633</v>
      </c>
      <c r="H32" s="163"/>
      <c r="I32" s="163"/>
      <c r="J32" s="164"/>
      <c r="K32" s="163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7"/>
      <c r="W32" s="167"/>
      <c r="X32" s="167"/>
      <c r="Y32" s="167"/>
      <c r="Z32" s="167"/>
      <c r="AA32" s="354" t="s">
        <v>541</v>
      </c>
      <c r="AB32" s="354"/>
      <c r="AC32" s="163" t="s">
        <v>196</v>
      </c>
      <c r="AD32" s="163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447">
        <v>15</v>
      </c>
      <c r="AW32" s="447"/>
      <c r="AX32" s="444" t="s">
        <v>1841</v>
      </c>
      <c r="AY32" s="444"/>
      <c r="AZ32" s="444"/>
      <c r="BA32" s="163"/>
      <c r="BB32" s="182">
        <f t="shared" si="1"/>
        <v>15</v>
      </c>
      <c r="BC32" s="233"/>
    </row>
    <row r="33" spans="1:55" s="32" customFormat="1" ht="16.5" customHeight="1">
      <c r="A33" s="201">
        <v>13</v>
      </c>
      <c r="B33" s="201">
        <v>5404</v>
      </c>
      <c r="C33" s="169" t="s">
        <v>1496</v>
      </c>
      <c r="D33" s="203"/>
      <c r="E33" s="165"/>
      <c r="F33" s="165"/>
      <c r="G33" s="203" t="s">
        <v>636</v>
      </c>
      <c r="H33" s="165"/>
      <c r="I33" s="165"/>
      <c r="J33" s="168"/>
      <c r="K33" s="165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6"/>
      <c r="W33" s="166"/>
      <c r="X33" s="166"/>
      <c r="Y33" s="166"/>
      <c r="Z33" s="166"/>
      <c r="AA33" s="166"/>
      <c r="AB33" s="166"/>
      <c r="AC33" s="165"/>
      <c r="AD33" s="165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354">
        <v>13</v>
      </c>
      <c r="AW33" s="354"/>
      <c r="AX33" s="444" t="s">
        <v>1841</v>
      </c>
      <c r="AY33" s="444"/>
      <c r="AZ33" s="444"/>
      <c r="BA33" s="165"/>
      <c r="BB33" s="182">
        <f t="shared" si="1"/>
        <v>13</v>
      </c>
      <c r="BC33" s="233"/>
    </row>
    <row r="34" spans="1:55" s="32" customFormat="1" ht="16.5" customHeight="1">
      <c r="A34" s="41">
        <v>13</v>
      </c>
      <c r="B34" s="42">
        <v>5380</v>
      </c>
      <c r="C34" s="43" t="s">
        <v>2</v>
      </c>
      <c r="D34" s="376" t="s">
        <v>273</v>
      </c>
      <c r="E34" s="377"/>
      <c r="F34" s="378"/>
      <c r="G34" s="376" t="s">
        <v>791</v>
      </c>
      <c r="H34" s="377"/>
      <c r="I34" s="377"/>
      <c r="J34" s="377"/>
      <c r="K34" s="377"/>
      <c r="L34" s="377"/>
      <c r="M34" s="377"/>
      <c r="N34" s="377"/>
      <c r="O34" s="378"/>
      <c r="P34" s="47" t="s">
        <v>751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6"/>
      <c r="AB34" s="26"/>
      <c r="AC34" s="26"/>
      <c r="AD34" s="102"/>
      <c r="AE34" s="77"/>
      <c r="AF34" s="72"/>
      <c r="AG34" s="72"/>
      <c r="AH34" s="72"/>
      <c r="AI34" s="72"/>
      <c r="AJ34" s="72"/>
      <c r="AK34" s="77"/>
      <c r="AL34" s="77"/>
      <c r="AM34" s="77"/>
      <c r="AN34" s="77"/>
      <c r="AO34" s="77"/>
      <c r="AP34" s="77"/>
      <c r="AQ34" s="77"/>
      <c r="AR34" s="77"/>
      <c r="AS34" s="72"/>
      <c r="AT34" s="72"/>
      <c r="AU34" s="72"/>
      <c r="AV34" s="72"/>
      <c r="AW34" s="72"/>
      <c r="AX34" s="72"/>
      <c r="AY34" s="75"/>
      <c r="AZ34" s="38"/>
      <c r="BA34" s="35"/>
      <c r="BB34" s="76">
        <f>ROUND(AA35,0)</f>
        <v>320</v>
      </c>
      <c r="BC34" s="51" t="s">
        <v>541</v>
      </c>
    </row>
    <row r="35" spans="1:55" s="32" customFormat="1" ht="16.5" customHeight="1">
      <c r="A35" s="41">
        <v>13</v>
      </c>
      <c r="B35" s="42">
        <v>5381</v>
      </c>
      <c r="C35" s="43" t="s">
        <v>3</v>
      </c>
      <c r="D35" s="382"/>
      <c r="E35" s="383"/>
      <c r="F35" s="384"/>
      <c r="G35" s="382"/>
      <c r="H35" s="383"/>
      <c r="I35" s="383"/>
      <c r="J35" s="383"/>
      <c r="K35" s="383"/>
      <c r="L35" s="383"/>
      <c r="M35" s="383"/>
      <c r="N35" s="383"/>
      <c r="O35" s="384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5">
        <v>320</v>
      </c>
      <c r="AB35" s="385"/>
      <c r="AC35" s="75" t="s">
        <v>1465</v>
      </c>
      <c r="AD35" s="103"/>
      <c r="AE35" s="57" t="s">
        <v>189</v>
      </c>
      <c r="AF35" s="72"/>
      <c r="AG35" s="72"/>
      <c r="AH35" s="72"/>
      <c r="AI35" s="72"/>
      <c r="AJ35" s="72"/>
      <c r="AK35" s="77"/>
      <c r="AL35" s="77"/>
      <c r="AM35" s="77"/>
      <c r="AN35" s="77"/>
      <c r="AO35" s="77"/>
      <c r="AP35" s="77"/>
      <c r="AQ35" s="77"/>
      <c r="AR35" s="77"/>
      <c r="AS35" s="72"/>
      <c r="AT35" s="72"/>
      <c r="AU35" s="72"/>
      <c r="AV35" s="72"/>
      <c r="AW35" s="72"/>
      <c r="AX35" s="72"/>
      <c r="AY35" s="65" t="s">
        <v>336</v>
      </c>
      <c r="AZ35" s="386">
        <v>0.965</v>
      </c>
      <c r="BA35" s="387"/>
      <c r="BB35" s="76">
        <f>ROUND(AA35*AZ35,0)</f>
        <v>309</v>
      </c>
      <c r="BC35" s="51"/>
    </row>
    <row r="36" spans="1:55" s="32" customFormat="1" ht="16.5" customHeight="1">
      <c r="A36" s="41">
        <v>13</v>
      </c>
      <c r="B36" s="42">
        <v>5382</v>
      </c>
      <c r="C36" s="43" t="s">
        <v>4</v>
      </c>
      <c r="D36" s="382"/>
      <c r="E36" s="383"/>
      <c r="F36" s="384"/>
      <c r="G36" s="382"/>
      <c r="H36" s="383"/>
      <c r="I36" s="383"/>
      <c r="J36" s="383"/>
      <c r="K36" s="383"/>
      <c r="L36" s="383"/>
      <c r="M36" s="383"/>
      <c r="N36" s="383"/>
      <c r="O36" s="384"/>
      <c r="P36" s="47" t="s">
        <v>755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31"/>
      <c r="AB36" s="31"/>
      <c r="AC36" s="31"/>
      <c r="AD36" s="102"/>
      <c r="AE36" s="77"/>
      <c r="AF36" s="72"/>
      <c r="AG36" s="72"/>
      <c r="AH36" s="72"/>
      <c r="AI36" s="72"/>
      <c r="AJ36" s="72"/>
      <c r="AK36" s="77"/>
      <c r="AL36" s="77"/>
      <c r="AM36" s="77"/>
      <c r="AN36" s="77"/>
      <c r="AO36" s="77"/>
      <c r="AP36" s="77"/>
      <c r="AQ36" s="77"/>
      <c r="AR36" s="77"/>
      <c r="AS36" s="72"/>
      <c r="AT36" s="72"/>
      <c r="AU36" s="72"/>
      <c r="AV36" s="72"/>
      <c r="AW36" s="72"/>
      <c r="AX36" s="72"/>
      <c r="AY36" s="75"/>
      <c r="AZ36" s="38"/>
      <c r="BA36" s="35"/>
      <c r="BB36" s="76">
        <f>ROUND(AA37,0)</f>
        <v>288</v>
      </c>
      <c r="BC36" s="51"/>
    </row>
    <row r="37" spans="1:55" s="32" customFormat="1" ht="16.5" customHeight="1">
      <c r="A37" s="41">
        <v>13</v>
      </c>
      <c r="B37" s="42">
        <v>5383</v>
      </c>
      <c r="C37" s="43" t="s">
        <v>5</v>
      </c>
      <c r="D37" s="382"/>
      <c r="E37" s="383"/>
      <c r="F37" s="384"/>
      <c r="G37" s="382"/>
      <c r="H37" s="383"/>
      <c r="I37" s="383"/>
      <c r="J37" s="383"/>
      <c r="K37" s="383"/>
      <c r="L37" s="383"/>
      <c r="M37" s="383"/>
      <c r="N37" s="383"/>
      <c r="O37" s="384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5">
        <v>288</v>
      </c>
      <c r="AB37" s="385"/>
      <c r="AC37" s="75" t="s">
        <v>1465</v>
      </c>
      <c r="AD37" s="103"/>
      <c r="AE37" s="57" t="s">
        <v>189</v>
      </c>
      <c r="AF37" s="72"/>
      <c r="AG37" s="72"/>
      <c r="AH37" s="72"/>
      <c r="AI37" s="72"/>
      <c r="AJ37" s="72"/>
      <c r="AK37" s="77"/>
      <c r="AL37" s="77"/>
      <c r="AM37" s="77"/>
      <c r="AN37" s="77"/>
      <c r="AO37" s="77"/>
      <c r="AP37" s="77"/>
      <c r="AQ37" s="77"/>
      <c r="AR37" s="77"/>
      <c r="AS37" s="72"/>
      <c r="AT37" s="72"/>
      <c r="AU37" s="72"/>
      <c r="AV37" s="72"/>
      <c r="AW37" s="72"/>
      <c r="AX37" s="72"/>
      <c r="AY37" s="65" t="s">
        <v>336</v>
      </c>
      <c r="AZ37" s="386">
        <v>0.965</v>
      </c>
      <c r="BA37" s="387"/>
      <c r="BB37" s="76">
        <f>ROUND(AA37*AZ37,0)</f>
        <v>278</v>
      </c>
      <c r="BC37" s="51"/>
    </row>
    <row r="38" spans="1:55" s="32" customFormat="1" ht="16.5" customHeight="1">
      <c r="A38" s="41">
        <v>13</v>
      </c>
      <c r="B38" s="42">
        <v>5384</v>
      </c>
      <c r="C38" s="43" t="s">
        <v>6</v>
      </c>
      <c r="D38" s="382"/>
      <c r="E38" s="383"/>
      <c r="F38" s="384"/>
      <c r="G38" s="382"/>
      <c r="H38" s="383"/>
      <c r="I38" s="383"/>
      <c r="J38" s="383"/>
      <c r="K38" s="383"/>
      <c r="L38" s="383"/>
      <c r="M38" s="383"/>
      <c r="N38" s="383"/>
      <c r="O38" s="384"/>
      <c r="P38" s="47" t="s">
        <v>758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31"/>
      <c r="AB38" s="31"/>
      <c r="AC38" s="31"/>
      <c r="AD38" s="102"/>
      <c r="AE38" s="77"/>
      <c r="AF38" s="72"/>
      <c r="AG38" s="72"/>
      <c r="AH38" s="72"/>
      <c r="AI38" s="72"/>
      <c r="AJ38" s="72"/>
      <c r="AK38" s="77"/>
      <c r="AL38" s="77"/>
      <c r="AM38" s="77"/>
      <c r="AN38" s="77"/>
      <c r="AO38" s="77"/>
      <c r="AP38" s="77"/>
      <c r="AQ38" s="77"/>
      <c r="AR38" s="77"/>
      <c r="AS38" s="72"/>
      <c r="AT38" s="72"/>
      <c r="AU38" s="72"/>
      <c r="AV38" s="72"/>
      <c r="AW38" s="72"/>
      <c r="AX38" s="72"/>
      <c r="AY38" s="75"/>
      <c r="AZ38" s="38"/>
      <c r="BA38" s="35"/>
      <c r="BB38" s="76">
        <f>ROUND(AA39,0)</f>
        <v>252</v>
      </c>
      <c r="BC38" s="51"/>
    </row>
    <row r="39" spans="1:55" s="32" customFormat="1" ht="16.5" customHeight="1">
      <c r="A39" s="41">
        <v>13</v>
      </c>
      <c r="B39" s="42">
        <v>5385</v>
      </c>
      <c r="C39" s="43" t="s">
        <v>7</v>
      </c>
      <c r="D39" s="382"/>
      <c r="E39" s="383"/>
      <c r="F39" s="384"/>
      <c r="G39" s="379"/>
      <c r="H39" s="380"/>
      <c r="I39" s="380"/>
      <c r="J39" s="380"/>
      <c r="K39" s="380"/>
      <c r="L39" s="380"/>
      <c r="M39" s="380"/>
      <c r="N39" s="380"/>
      <c r="O39" s="381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5">
        <v>252</v>
      </c>
      <c r="AB39" s="385"/>
      <c r="AC39" s="75" t="s">
        <v>1465</v>
      </c>
      <c r="AD39" s="103"/>
      <c r="AE39" s="57" t="s">
        <v>189</v>
      </c>
      <c r="AF39" s="72"/>
      <c r="AG39" s="72"/>
      <c r="AH39" s="72"/>
      <c r="AI39" s="72"/>
      <c r="AJ39" s="72"/>
      <c r="AK39" s="77"/>
      <c r="AL39" s="77"/>
      <c r="AM39" s="77"/>
      <c r="AN39" s="77"/>
      <c r="AO39" s="77"/>
      <c r="AP39" s="77"/>
      <c r="AQ39" s="77"/>
      <c r="AR39" s="77"/>
      <c r="AS39" s="72"/>
      <c r="AT39" s="72"/>
      <c r="AU39" s="72"/>
      <c r="AV39" s="72"/>
      <c r="AW39" s="72"/>
      <c r="AX39" s="72"/>
      <c r="AY39" s="65" t="s">
        <v>336</v>
      </c>
      <c r="AZ39" s="386">
        <v>0.965</v>
      </c>
      <c r="BA39" s="387"/>
      <c r="BB39" s="76">
        <f>ROUND(AA39*AZ39,0)</f>
        <v>243</v>
      </c>
      <c r="BC39" s="51"/>
    </row>
    <row r="40" spans="1:55" s="32" customFormat="1" ht="16.5" customHeight="1">
      <c r="A40" s="41">
        <v>13</v>
      </c>
      <c r="B40" s="42">
        <v>5386</v>
      </c>
      <c r="C40" s="43" t="s">
        <v>8</v>
      </c>
      <c r="D40" s="382"/>
      <c r="E40" s="383"/>
      <c r="F40" s="384"/>
      <c r="G40" s="376" t="s">
        <v>855</v>
      </c>
      <c r="H40" s="350"/>
      <c r="I40" s="350"/>
      <c r="J40" s="350"/>
      <c r="K40" s="350"/>
      <c r="L40" s="350"/>
      <c r="M40" s="350"/>
      <c r="N40" s="350"/>
      <c r="O40" s="351"/>
      <c r="P40" s="47" t="s">
        <v>751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31"/>
      <c r="AB40" s="31"/>
      <c r="AC40" s="31"/>
      <c r="AD40" s="102"/>
      <c r="AE40" s="77"/>
      <c r="AF40" s="72"/>
      <c r="AG40" s="72"/>
      <c r="AH40" s="72"/>
      <c r="AI40" s="72"/>
      <c r="AJ40" s="72"/>
      <c r="AK40" s="77"/>
      <c r="AL40" s="77"/>
      <c r="AM40" s="77"/>
      <c r="AN40" s="77"/>
      <c r="AO40" s="77"/>
      <c r="AP40" s="77"/>
      <c r="AQ40" s="77"/>
      <c r="AR40" s="77"/>
      <c r="AS40" s="72"/>
      <c r="AT40" s="72"/>
      <c r="AU40" s="72"/>
      <c r="AV40" s="72"/>
      <c r="AW40" s="72"/>
      <c r="AX40" s="72"/>
      <c r="AY40" s="75"/>
      <c r="AZ40" s="38"/>
      <c r="BA40" s="35"/>
      <c r="BB40" s="76">
        <f>ROUND(AA41,0)</f>
        <v>160</v>
      </c>
      <c r="BC40" s="51"/>
    </row>
    <row r="41" spans="1:55" s="32" customFormat="1" ht="16.5" customHeight="1">
      <c r="A41" s="41">
        <v>13</v>
      </c>
      <c r="B41" s="42">
        <v>5387</v>
      </c>
      <c r="C41" s="43" t="s">
        <v>1703</v>
      </c>
      <c r="D41" s="382"/>
      <c r="E41" s="383"/>
      <c r="F41" s="384"/>
      <c r="G41" s="382"/>
      <c r="H41" s="411"/>
      <c r="I41" s="411"/>
      <c r="J41" s="411"/>
      <c r="K41" s="411"/>
      <c r="L41" s="411"/>
      <c r="M41" s="411"/>
      <c r="N41" s="411"/>
      <c r="O41" s="412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5">
        <v>160</v>
      </c>
      <c r="AB41" s="385"/>
      <c r="AC41" s="75" t="s">
        <v>1465</v>
      </c>
      <c r="AD41" s="103"/>
      <c r="AE41" s="57" t="s">
        <v>189</v>
      </c>
      <c r="AF41" s="72"/>
      <c r="AG41" s="72"/>
      <c r="AH41" s="72"/>
      <c r="AI41" s="72"/>
      <c r="AJ41" s="72"/>
      <c r="AK41" s="77"/>
      <c r="AL41" s="77"/>
      <c r="AM41" s="77"/>
      <c r="AN41" s="77"/>
      <c r="AO41" s="77"/>
      <c r="AP41" s="77"/>
      <c r="AQ41" s="77"/>
      <c r="AR41" s="77"/>
      <c r="AS41" s="72"/>
      <c r="AT41" s="72"/>
      <c r="AU41" s="72"/>
      <c r="AV41" s="72"/>
      <c r="AW41" s="72"/>
      <c r="AX41" s="72"/>
      <c r="AY41" s="65" t="s">
        <v>336</v>
      </c>
      <c r="AZ41" s="386">
        <v>0.965</v>
      </c>
      <c r="BA41" s="387"/>
      <c r="BB41" s="76">
        <f>ROUND(AA41*AZ41,0)</f>
        <v>154</v>
      </c>
      <c r="BC41" s="51"/>
    </row>
    <row r="42" spans="1:55" s="32" customFormat="1" ht="16.5" customHeight="1">
      <c r="A42" s="41">
        <v>13</v>
      </c>
      <c r="B42" s="42">
        <v>5388</v>
      </c>
      <c r="C42" s="43" t="s">
        <v>1704</v>
      </c>
      <c r="D42" s="382"/>
      <c r="E42" s="383"/>
      <c r="F42" s="384"/>
      <c r="G42" s="382"/>
      <c r="H42" s="411"/>
      <c r="I42" s="411"/>
      <c r="J42" s="411"/>
      <c r="K42" s="411"/>
      <c r="L42" s="411"/>
      <c r="M42" s="411"/>
      <c r="N42" s="411"/>
      <c r="O42" s="412"/>
      <c r="P42" s="47" t="s">
        <v>755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31"/>
      <c r="AB42" s="31"/>
      <c r="AC42" s="31"/>
      <c r="AD42" s="102"/>
      <c r="AE42" s="77"/>
      <c r="AF42" s="72"/>
      <c r="AG42" s="72"/>
      <c r="AH42" s="72"/>
      <c r="AI42" s="72"/>
      <c r="AJ42" s="72"/>
      <c r="AK42" s="77"/>
      <c r="AL42" s="77"/>
      <c r="AM42" s="77"/>
      <c r="AN42" s="77"/>
      <c r="AO42" s="77"/>
      <c r="AP42" s="77"/>
      <c r="AQ42" s="77"/>
      <c r="AR42" s="77"/>
      <c r="AS42" s="72"/>
      <c r="AT42" s="72"/>
      <c r="AU42" s="72"/>
      <c r="AV42" s="72"/>
      <c r="AW42" s="72"/>
      <c r="AX42" s="72"/>
      <c r="AY42" s="75"/>
      <c r="AZ42" s="38"/>
      <c r="BA42" s="35"/>
      <c r="BB42" s="76">
        <f>ROUND(AA43,0)</f>
        <v>144</v>
      </c>
      <c r="BC42" s="51"/>
    </row>
    <row r="43" spans="1:55" s="32" customFormat="1" ht="16.5" customHeight="1">
      <c r="A43" s="41">
        <v>13</v>
      </c>
      <c r="B43" s="42">
        <v>5389</v>
      </c>
      <c r="C43" s="43" t="s">
        <v>1705</v>
      </c>
      <c r="D43" s="382"/>
      <c r="E43" s="383"/>
      <c r="F43" s="384"/>
      <c r="G43" s="413"/>
      <c r="H43" s="414"/>
      <c r="I43" s="414"/>
      <c r="J43" s="414"/>
      <c r="K43" s="414"/>
      <c r="L43" s="414"/>
      <c r="M43" s="414"/>
      <c r="N43" s="414"/>
      <c r="O43" s="412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5">
        <v>144</v>
      </c>
      <c r="AB43" s="385"/>
      <c r="AC43" s="75" t="s">
        <v>1465</v>
      </c>
      <c r="AD43" s="103"/>
      <c r="AE43" s="57" t="s">
        <v>189</v>
      </c>
      <c r="AF43" s="72"/>
      <c r="AG43" s="72"/>
      <c r="AH43" s="72"/>
      <c r="AI43" s="72"/>
      <c r="AJ43" s="72"/>
      <c r="AK43" s="77"/>
      <c r="AL43" s="77"/>
      <c r="AM43" s="77"/>
      <c r="AN43" s="77"/>
      <c r="AO43" s="77"/>
      <c r="AP43" s="77"/>
      <c r="AQ43" s="77"/>
      <c r="AR43" s="77"/>
      <c r="AS43" s="72"/>
      <c r="AT43" s="72"/>
      <c r="AU43" s="72"/>
      <c r="AV43" s="72"/>
      <c r="AW43" s="72"/>
      <c r="AX43" s="72"/>
      <c r="AY43" s="65" t="s">
        <v>336</v>
      </c>
      <c r="AZ43" s="386">
        <v>0.965</v>
      </c>
      <c r="BA43" s="387"/>
      <c r="BB43" s="76">
        <f>ROUND(AA43*AZ43,0)</f>
        <v>139</v>
      </c>
      <c r="BC43" s="51"/>
    </row>
    <row r="44" spans="1:55" s="32" customFormat="1" ht="16.5" customHeight="1">
      <c r="A44" s="41">
        <v>13</v>
      </c>
      <c r="B44" s="42">
        <v>5390</v>
      </c>
      <c r="C44" s="43" t="s">
        <v>1706</v>
      </c>
      <c r="D44" s="382"/>
      <c r="E44" s="383"/>
      <c r="F44" s="384"/>
      <c r="G44" s="413"/>
      <c r="H44" s="414"/>
      <c r="I44" s="414"/>
      <c r="J44" s="414"/>
      <c r="K44" s="414"/>
      <c r="L44" s="414"/>
      <c r="M44" s="414"/>
      <c r="N44" s="414"/>
      <c r="O44" s="412"/>
      <c r="P44" s="47" t="s">
        <v>758</v>
      </c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31"/>
      <c r="AB44" s="31"/>
      <c r="AC44" s="31"/>
      <c r="AD44" s="102"/>
      <c r="AE44" s="77"/>
      <c r="AF44" s="72"/>
      <c r="AG44" s="72"/>
      <c r="AH44" s="72"/>
      <c r="AI44" s="72"/>
      <c r="AJ44" s="72"/>
      <c r="AK44" s="77"/>
      <c r="AL44" s="77"/>
      <c r="AM44" s="77"/>
      <c r="AN44" s="77"/>
      <c r="AO44" s="77"/>
      <c r="AP44" s="77"/>
      <c r="AQ44" s="77"/>
      <c r="AR44" s="77"/>
      <c r="AS44" s="72"/>
      <c r="AT44" s="72"/>
      <c r="AU44" s="72"/>
      <c r="AV44" s="72"/>
      <c r="AW44" s="72"/>
      <c r="AX44" s="72"/>
      <c r="AY44" s="75"/>
      <c r="AZ44" s="38"/>
      <c r="BA44" s="35"/>
      <c r="BB44" s="76">
        <f>ROUND(AA45,0)</f>
        <v>126</v>
      </c>
      <c r="BC44" s="51"/>
    </row>
    <row r="45" spans="1:55" s="32" customFormat="1" ht="16.5" customHeight="1">
      <c r="A45" s="41">
        <v>13</v>
      </c>
      <c r="B45" s="42">
        <v>5391</v>
      </c>
      <c r="C45" s="43" t="s">
        <v>1707</v>
      </c>
      <c r="D45" s="379"/>
      <c r="E45" s="380"/>
      <c r="F45" s="381"/>
      <c r="G45" s="415"/>
      <c r="H45" s="416"/>
      <c r="I45" s="416"/>
      <c r="J45" s="416"/>
      <c r="K45" s="416"/>
      <c r="L45" s="416"/>
      <c r="M45" s="416"/>
      <c r="N45" s="416"/>
      <c r="O45" s="417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5">
        <v>126</v>
      </c>
      <c r="AB45" s="385"/>
      <c r="AC45" s="75" t="s">
        <v>1465</v>
      </c>
      <c r="AD45" s="103"/>
      <c r="AE45" s="57" t="s">
        <v>189</v>
      </c>
      <c r="AF45" s="72"/>
      <c r="AG45" s="72"/>
      <c r="AH45" s="72"/>
      <c r="AI45" s="72"/>
      <c r="AJ45" s="72"/>
      <c r="AK45" s="77"/>
      <c r="AL45" s="77"/>
      <c r="AM45" s="77"/>
      <c r="AN45" s="77"/>
      <c r="AO45" s="77"/>
      <c r="AP45" s="77"/>
      <c r="AQ45" s="77"/>
      <c r="AR45" s="77"/>
      <c r="AS45" s="72"/>
      <c r="AT45" s="72"/>
      <c r="AU45" s="72"/>
      <c r="AV45" s="72"/>
      <c r="AW45" s="72"/>
      <c r="AX45" s="72"/>
      <c r="AY45" s="65" t="s">
        <v>336</v>
      </c>
      <c r="AZ45" s="386">
        <v>0.965</v>
      </c>
      <c r="BA45" s="387"/>
      <c r="BB45" s="76">
        <f>ROUND(AA45*AZ45,0)</f>
        <v>122</v>
      </c>
      <c r="BC45" s="51"/>
    </row>
    <row r="46" spans="1:55" s="32" customFormat="1" ht="16.5" customHeight="1">
      <c r="A46" s="41">
        <v>13</v>
      </c>
      <c r="B46" s="42">
        <v>5020</v>
      </c>
      <c r="C46" s="43" t="s">
        <v>1708</v>
      </c>
      <c r="D46" s="104" t="s">
        <v>1400</v>
      </c>
      <c r="E46" s="105"/>
      <c r="F46" s="105"/>
      <c r="G46" s="27"/>
      <c r="H46" s="27"/>
      <c r="I46" s="27"/>
      <c r="J46" s="27"/>
      <c r="K46" s="27"/>
      <c r="L46" s="27"/>
      <c r="M46" s="27"/>
      <c r="N46" s="27"/>
      <c r="O46" s="46"/>
      <c r="P46" s="73" t="s">
        <v>1401</v>
      </c>
      <c r="Q46" s="73"/>
      <c r="R46" s="73"/>
      <c r="S46" s="73"/>
      <c r="T46" s="73"/>
      <c r="U46" s="73"/>
      <c r="V46" s="73"/>
      <c r="W46" s="73" t="s">
        <v>1748</v>
      </c>
      <c r="X46" s="73"/>
      <c r="Y46" s="73"/>
      <c r="Z46" s="73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2"/>
      <c r="AN46" s="72"/>
      <c r="AO46" s="72"/>
      <c r="AP46" s="72"/>
      <c r="AQ46" s="72"/>
      <c r="AR46" s="72"/>
      <c r="AS46" s="72"/>
      <c r="AT46" s="72"/>
      <c r="AU46" s="72"/>
      <c r="AV46" s="385">
        <v>337</v>
      </c>
      <c r="AW46" s="385"/>
      <c r="AX46" s="78" t="s">
        <v>1841</v>
      </c>
      <c r="AY46" s="75"/>
      <c r="AZ46" s="38"/>
      <c r="BA46" s="35"/>
      <c r="BB46" s="76">
        <f>ROUND(AV46,0)</f>
        <v>337</v>
      </c>
      <c r="BC46" s="51"/>
    </row>
    <row r="47" spans="1:55" s="32" customFormat="1" ht="16.5" customHeight="1">
      <c r="A47" s="41">
        <v>13</v>
      </c>
      <c r="B47" s="42">
        <v>5021</v>
      </c>
      <c r="C47" s="43" t="s">
        <v>1709</v>
      </c>
      <c r="D47" s="97"/>
      <c r="E47" s="99"/>
      <c r="F47" s="99"/>
      <c r="G47" s="38"/>
      <c r="H47" s="38"/>
      <c r="I47" s="38"/>
      <c r="J47" s="38"/>
      <c r="K47" s="38"/>
      <c r="L47" s="38"/>
      <c r="M47" s="38"/>
      <c r="N47" s="38"/>
      <c r="O47" s="35"/>
      <c r="P47" s="73" t="s">
        <v>1403</v>
      </c>
      <c r="Q47" s="73"/>
      <c r="R47" s="73"/>
      <c r="S47" s="73"/>
      <c r="T47" s="73"/>
      <c r="U47" s="73"/>
      <c r="V47" s="73"/>
      <c r="W47" s="73" t="s">
        <v>1748</v>
      </c>
      <c r="X47" s="73"/>
      <c r="Y47" s="73"/>
      <c r="Z47" s="73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2"/>
      <c r="AN47" s="72"/>
      <c r="AO47" s="72"/>
      <c r="AP47" s="72"/>
      <c r="AQ47" s="72"/>
      <c r="AR47" s="72"/>
      <c r="AS47" s="72"/>
      <c r="AT47" s="72"/>
      <c r="AU47" s="72"/>
      <c r="AV47" s="385">
        <v>448</v>
      </c>
      <c r="AW47" s="385"/>
      <c r="AX47" s="78" t="s">
        <v>1841</v>
      </c>
      <c r="AY47" s="75"/>
      <c r="AZ47" s="38"/>
      <c r="BA47" s="35"/>
      <c r="BB47" s="76">
        <f>ROUND(AV47,0)</f>
        <v>448</v>
      </c>
      <c r="BC47" s="81"/>
    </row>
    <row r="48" spans="1:55" s="32" customFormat="1" ht="16.5" customHeight="1">
      <c r="A48" s="41">
        <v>13</v>
      </c>
      <c r="B48" s="42">
        <v>5340</v>
      </c>
      <c r="C48" s="43" t="s">
        <v>654</v>
      </c>
      <c r="D48" s="104" t="s">
        <v>1749</v>
      </c>
      <c r="E48" s="105"/>
      <c r="F48" s="105"/>
      <c r="G48" s="27"/>
      <c r="H48" s="27"/>
      <c r="I48" s="27"/>
      <c r="J48" s="27"/>
      <c r="K48" s="27"/>
      <c r="L48" s="27"/>
      <c r="M48" s="27"/>
      <c r="N48" s="27"/>
      <c r="O48" s="46"/>
      <c r="P48" s="73" t="s">
        <v>505</v>
      </c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271"/>
      <c r="AT48" s="271"/>
      <c r="AU48" s="271"/>
      <c r="AV48" s="385">
        <v>561</v>
      </c>
      <c r="AW48" s="385"/>
      <c r="AX48" s="78" t="s">
        <v>1841</v>
      </c>
      <c r="AY48" s="75"/>
      <c r="AZ48" s="38"/>
      <c r="BA48" s="35"/>
      <c r="BB48" s="76">
        <f>ROUND(AV48,0)</f>
        <v>561</v>
      </c>
      <c r="BC48" s="51" t="s">
        <v>332</v>
      </c>
    </row>
    <row r="49" spans="1:55" s="32" customFormat="1" ht="16.5" customHeight="1">
      <c r="A49" s="41">
        <v>13</v>
      </c>
      <c r="B49" s="42">
        <v>5341</v>
      </c>
      <c r="C49" s="43" t="s">
        <v>655</v>
      </c>
      <c r="D49" s="97"/>
      <c r="E49" s="99"/>
      <c r="F49" s="99"/>
      <c r="G49" s="38"/>
      <c r="H49" s="38"/>
      <c r="I49" s="38"/>
      <c r="J49" s="38"/>
      <c r="K49" s="38"/>
      <c r="L49" s="38"/>
      <c r="M49" s="38"/>
      <c r="N49" s="38"/>
      <c r="O49" s="35"/>
      <c r="P49" s="73" t="s">
        <v>506</v>
      </c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272"/>
      <c r="AT49" s="272"/>
      <c r="AU49" s="272"/>
      <c r="AV49" s="374">
        <v>1122</v>
      </c>
      <c r="AW49" s="385"/>
      <c r="AX49" s="78" t="s">
        <v>1841</v>
      </c>
      <c r="AY49" s="75"/>
      <c r="AZ49" s="38"/>
      <c r="BA49" s="35"/>
      <c r="BB49" s="76">
        <f>ROUND(AV49,0)</f>
        <v>1122</v>
      </c>
      <c r="BC49" s="81"/>
    </row>
    <row r="50" spans="1:55" s="32" customFormat="1" ht="16.5" customHeight="1">
      <c r="A50" s="41">
        <v>13</v>
      </c>
      <c r="B50" s="42">
        <v>5392</v>
      </c>
      <c r="C50" s="43" t="s">
        <v>656</v>
      </c>
      <c r="D50" s="364" t="s">
        <v>1316</v>
      </c>
      <c r="E50" s="342"/>
      <c r="F50" s="343"/>
      <c r="G50" s="376" t="s">
        <v>786</v>
      </c>
      <c r="H50" s="377"/>
      <c r="I50" s="377"/>
      <c r="J50" s="377"/>
      <c r="K50" s="377"/>
      <c r="L50" s="377"/>
      <c r="M50" s="377"/>
      <c r="N50" s="377"/>
      <c r="O50" s="378"/>
      <c r="P50" s="47" t="s">
        <v>751</v>
      </c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3"/>
      <c r="AB50" s="273"/>
      <c r="AC50" s="273"/>
      <c r="AD50" s="102"/>
      <c r="AE50" s="77"/>
      <c r="AF50" s="271"/>
      <c r="AG50" s="271"/>
      <c r="AH50" s="271"/>
      <c r="AI50" s="271"/>
      <c r="AJ50" s="271"/>
      <c r="AK50" s="77"/>
      <c r="AL50" s="77"/>
      <c r="AM50" s="77"/>
      <c r="AN50" s="77"/>
      <c r="AO50" s="77"/>
      <c r="AP50" s="77"/>
      <c r="AQ50" s="77"/>
      <c r="AR50" s="77"/>
      <c r="AS50" s="271"/>
      <c r="AT50" s="271"/>
      <c r="AU50" s="271"/>
      <c r="AV50" s="271"/>
      <c r="AW50" s="271"/>
      <c r="AX50" s="271"/>
      <c r="AY50" s="75"/>
      <c r="AZ50" s="38"/>
      <c r="BA50" s="35"/>
      <c r="BB50" s="76">
        <f>ROUND(AA51,0)</f>
        <v>160</v>
      </c>
      <c r="BC50" s="51" t="s">
        <v>1463</v>
      </c>
    </row>
    <row r="51" spans="1:55" s="32" customFormat="1" ht="16.5" customHeight="1">
      <c r="A51" s="41">
        <v>13</v>
      </c>
      <c r="B51" s="42">
        <v>5393</v>
      </c>
      <c r="C51" s="43" t="s">
        <v>657</v>
      </c>
      <c r="D51" s="344"/>
      <c r="E51" s="345"/>
      <c r="F51" s="346"/>
      <c r="G51" s="382"/>
      <c r="H51" s="383"/>
      <c r="I51" s="383"/>
      <c r="J51" s="383"/>
      <c r="K51" s="383"/>
      <c r="L51" s="383"/>
      <c r="M51" s="383"/>
      <c r="N51" s="383"/>
      <c r="O51" s="384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5">
        <v>160</v>
      </c>
      <c r="AB51" s="385"/>
      <c r="AC51" s="75" t="s">
        <v>1465</v>
      </c>
      <c r="AD51" s="103"/>
      <c r="AE51" s="57" t="s">
        <v>189</v>
      </c>
      <c r="AF51" s="271"/>
      <c r="AG51" s="271"/>
      <c r="AH51" s="271"/>
      <c r="AI51" s="271"/>
      <c r="AJ51" s="271"/>
      <c r="AK51" s="77"/>
      <c r="AL51" s="77"/>
      <c r="AM51" s="77"/>
      <c r="AN51" s="77"/>
      <c r="AO51" s="77"/>
      <c r="AP51" s="77"/>
      <c r="AQ51" s="77"/>
      <c r="AR51" s="77"/>
      <c r="AS51" s="271"/>
      <c r="AT51" s="271"/>
      <c r="AU51" s="271"/>
      <c r="AV51" s="271"/>
      <c r="AW51" s="271"/>
      <c r="AX51" s="271"/>
      <c r="AY51" s="65" t="s">
        <v>336</v>
      </c>
      <c r="AZ51" s="386">
        <v>0.965</v>
      </c>
      <c r="BA51" s="387"/>
      <c r="BB51" s="76">
        <f>ROUND(AA51*AZ51,0)</f>
        <v>154</v>
      </c>
      <c r="BC51" s="51"/>
    </row>
    <row r="52" spans="1:55" s="32" customFormat="1" ht="16.5" customHeight="1">
      <c r="A52" s="41">
        <v>13</v>
      </c>
      <c r="B52" s="42">
        <v>5394</v>
      </c>
      <c r="C52" s="43" t="s">
        <v>658</v>
      </c>
      <c r="D52" s="344"/>
      <c r="E52" s="345"/>
      <c r="F52" s="346"/>
      <c r="G52" s="382"/>
      <c r="H52" s="383"/>
      <c r="I52" s="383"/>
      <c r="J52" s="383"/>
      <c r="K52" s="383"/>
      <c r="L52" s="383"/>
      <c r="M52" s="383"/>
      <c r="N52" s="383"/>
      <c r="O52" s="384"/>
      <c r="P52" s="47" t="s">
        <v>755</v>
      </c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4"/>
      <c r="AB52" s="274"/>
      <c r="AC52" s="274"/>
      <c r="AD52" s="102"/>
      <c r="AE52" s="77"/>
      <c r="AF52" s="271"/>
      <c r="AG52" s="271"/>
      <c r="AH52" s="271"/>
      <c r="AI52" s="271"/>
      <c r="AJ52" s="271"/>
      <c r="AK52" s="77"/>
      <c r="AL52" s="77"/>
      <c r="AM52" s="77"/>
      <c r="AN52" s="77"/>
      <c r="AO52" s="77"/>
      <c r="AP52" s="77"/>
      <c r="AQ52" s="77"/>
      <c r="AR52" s="77"/>
      <c r="AS52" s="271"/>
      <c r="AT52" s="271"/>
      <c r="AU52" s="271"/>
      <c r="AV52" s="271"/>
      <c r="AW52" s="271"/>
      <c r="AX52" s="271"/>
      <c r="AY52" s="75"/>
      <c r="AZ52" s="38"/>
      <c r="BA52" s="35"/>
      <c r="BB52" s="76">
        <f>ROUND(AA53,0)</f>
        <v>144</v>
      </c>
      <c r="BC52" s="51"/>
    </row>
    <row r="53" spans="1:55" s="32" customFormat="1" ht="16.5" customHeight="1">
      <c r="A53" s="41">
        <v>13</v>
      </c>
      <c r="B53" s="42">
        <v>5395</v>
      </c>
      <c r="C53" s="43" t="s">
        <v>659</v>
      </c>
      <c r="D53" s="344"/>
      <c r="E53" s="345"/>
      <c r="F53" s="346"/>
      <c r="G53" s="382"/>
      <c r="H53" s="383"/>
      <c r="I53" s="383"/>
      <c r="J53" s="383"/>
      <c r="K53" s="383"/>
      <c r="L53" s="383"/>
      <c r="M53" s="383"/>
      <c r="N53" s="383"/>
      <c r="O53" s="384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5">
        <v>144</v>
      </c>
      <c r="AB53" s="385"/>
      <c r="AC53" s="75" t="s">
        <v>1465</v>
      </c>
      <c r="AD53" s="103"/>
      <c r="AE53" s="57" t="s">
        <v>189</v>
      </c>
      <c r="AF53" s="271"/>
      <c r="AG53" s="271"/>
      <c r="AH53" s="271"/>
      <c r="AI53" s="271"/>
      <c r="AJ53" s="271"/>
      <c r="AK53" s="77"/>
      <c r="AL53" s="77"/>
      <c r="AM53" s="77"/>
      <c r="AN53" s="77"/>
      <c r="AO53" s="77"/>
      <c r="AP53" s="77"/>
      <c r="AQ53" s="77"/>
      <c r="AR53" s="77"/>
      <c r="AS53" s="271"/>
      <c r="AT53" s="271"/>
      <c r="AU53" s="271"/>
      <c r="AV53" s="271"/>
      <c r="AW53" s="271"/>
      <c r="AX53" s="271"/>
      <c r="AY53" s="65" t="s">
        <v>336</v>
      </c>
      <c r="AZ53" s="386">
        <v>0.965</v>
      </c>
      <c r="BA53" s="387"/>
      <c r="BB53" s="76">
        <f>ROUND(AA53*AZ53,0)</f>
        <v>139</v>
      </c>
      <c r="BC53" s="51"/>
    </row>
    <row r="54" spans="1:55" s="32" customFormat="1" ht="16.5" customHeight="1">
      <c r="A54" s="41">
        <v>13</v>
      </c>
      <c r="B54" s="42">
        <v>5396</v>
      </c>
      <c r="C54" s="43" t="s">
        <v>660</v>
      </c>
      <c r="D54" s="344"/>
      <c r="E54" s="345"/>
      <c r="F54" s="346"/>
      <c r="G54" s="382"/>
      <c r="H54" s="383"/>
      <c r="I54" s="383"/>
      <c r="J54" s="383"/>
      <c r="K54" s="383"/>
      <c r="L54" s="383"/>
      <c r="M54" s="383"/>
      <c r="N54" s="383"/>
      <c r="O54" s="384"/>
      <c r="P54" s="47" t="s">
        <v>758</v>
      </c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4"/>
      <c r="AB54" s="274"/>
      <c r="AC54" s="274"/>
      <c r="AD54" s="102"/>
      <c r="AE54" s="77"/>
      <c r="AF54" s="271"/>
      <c r="AG54" s="271"/>
      <c r="AH54" s="271"/>
      <c r="AI54" s="271"/>
      <c r="AJ54" s="271"/>
      <c r="AK54" s="77"/>
      <c r="AL54" s="77"/>
      <c r="AM54" s="77"/>
      <c r="AN54" s="77"/>
      <c r="AO54" s="77"/>
      <c r="AP54" s="77"/>
      <c r="AQ54" s="77"/>
      <c r="AR54" s="77"/>
      <c r="AS54" s="271"/>
      <c r="AT54" s="271"/>
      <c r="AU54" s="271"/>
      <c r="AV54" s="271"/>
      <c r="AW54" s="271"/>
      <c r="AX54" s="271"/>
      <c r="AY54" s="75"/>
      <c r="AZ54" s="38"/>
      <c r="BA54" s="35"/>
      <c r="BB54" s="76">
        <f>ROUND(AA55,0)</f>
        <v>126</v>
      </c>
      <c r="BC54" s="51"/>
    </row>
    <row r="55" spans="1:55" s="32" customFormat="1" ht="16.5" customHeight="1">
      <c r="A55" s="41">
        <v>13</v>
      </c>
      <c r="B55" s="42">
        <v>5397</v>
      </c>
      <c r="C55" s="43" t="s">
        <v>661</v>
      </c>
      <c r="D55" s="347"/>
      <c r="E55" s="348"/>
      <c r="F55" s="349"/>
      <c r="G55" s="379"/>
      <c r="H55" s="380"/>
      <c r="I55" s="380"/>
      <c r="J55" s="380"/>
      <c r="K55" s="380"/>
      <c r="L55" s="380"/>
      <c r="M55" s="380"/>
      <c r="N55" s="380"/>
      <c r="O55" s="381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5">
        <v>126</v>
      </c>
      <c r="AB55" s="385"/>
      <c r="AC55" s="75" t="s">
        <v>1465</v>
      </c>
      <c r="AD55" s="103"/>
      <c r="AE55" s="57" t="s">
        <v>189</v>
      </c>
      <c r="AF55" s="271"/>
      <c r="AG55" s="271"/>
      <c r="AH55" s="271"/>
      <c r="AI55" s="271"/>
      <c r="AJ55" s="271"/>
      <c r="AK55" s="77"/>
      <c r="AL55" s="77"/>
      <c r="AM55" s="77"/>
      <c r="AN55" s="77"/>
      <c r="AO55" s="77"/>
      <c r="AP55" s="77"/>
      <c r="AQ55" s="77"/>
      <c r="AR55" s="77"/>
      <c r="AS55" s="271"/>
      <c r="AT55" s="271"/>
      <c r="AU55" s="271"/>
      <c r="AV55" s="271"/>
      <c r="AW55" s="271"/>
      <c r="AX55" s="271"/>
      <c r="AY55" s="65" t="s">
        <v>336</v>
      </c>
      <c r="AZ55" s="386">
        <v>0.965</v>
      </c>
      <c r="BA55" s="387"/>
      <c r="BB55" s="76">
        <f>ROUND(AA55*AZ55,0)</f>
        <v>122</v>
      </c>
      <c r="BC55" s="51"/>
    </row>
    <row r="56" spans="1:56" s="32" customFormat="1" ht="16.5" customHeight="1">
      <c r="A56" s="201">
        <v>13</v>
      </c>
      <c r="B56" s="202">
        <v>5490</v>
      </c>
      <c r="C56" s="169" t="s">
        <v>1082</v>
      </c>
      <c r="D56" s="247" t="s">
        <v>1079</v>
      </c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11"/>
      <c r="U56" s="204" t="s">
        <v>45</v>
      </c>
      <c r="V56" s="163"/>
      <c r="W56" s="163"/>
      <c r="X56" s="163"/>
      <c r="Y56" s="163"/>
      <c r="Z56" s="163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4"/>
      <c r="AN56" s="164"/>
      <c r="AO56" s="164"/>
      <c r="AP56" s="164"/>
      <c r="AQ56" s="164"/>
      <c r="AR56" s="164"/>
      <c r="AS56" s="164"/>
      <c r="AT56" s="164"/>
      <c r="AU56" s="164"/>
      <c r="AV56" s="354">
        <v>7</v>
      </c>
      <c r="AW56" s="354"/>
      <c r="AX56" s="184" t="s">
        <v>1841</v>
      </c>
      <c r="AY56" s="184"/>
      <c r="AZ56" s="163"/>
      <c r="BA56" s="221"/>
      <c r="BB56" s="182">
        <f aca="true" t="shared" si="2" ref="BB56:BB61">ROUND(AV56,0)</f>
        <v>7</v>
      </c>
      <c r="BC56" s="183"/>
      <c r="BD56" s="31"/>
    </row>
    <row r="57" spans="1:56" s="32" customFormat="1" ht="16.5" customHeight="1">
      <c r="A57" s="201">
        <v>13</v>
      </c>
      <c r="B57" s="202">
        <v>5491</v>
      </c>
      <c r="C57" s="169" t="s">
        <v>1083</v>
      </c>
      <c r="D57" s="203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85"/>
      <c r="U57" s="204" t="s">
        <v>1075</v>
      </c>
      <c r="V57" s="163"/>
      <c r="W57" s="163"/>
      <c r="X57" s="163"/>
      <c r="Y57" s="163"/>
      <c r="Z57" s="163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4"/>
      <c r="AN57" s="164"/>
      <c r="AO57" s="164"/>
      <c r="AP57" s="164"/>
      <c r="AQ57" s="164"/>
      <c r="AR57" s="164"/>
      <c r="AS57" s="164"/>
      <c r="AT57" s="164"/>
      <c r="AU57" s="164"/>
      <c r="AV57" s="354">
        <v>4</v>
      </c>
      <c r="AW57" s="354"/>
      <c r="AX57" s="184" t="s">
        <v>1841</v>
      </c>
      <c r="AY57" s="184"/>
      <c r="AZ57" s="163"/>
      <c r="BA57" s="221"/>
      <c r="BB57" s="182">
        <f t="shared" si="2"/>
        <v>4</v>
      </c>
      <c r="BC57" s="183"/>
      <c r="BD57" s="31"/>
    </row>
    <row r="58" spans="1:56" s="32" customFormat="1" ht="16.5" customHeight="1">
      <c r="A58" s="201">
        <v>13</v>
      </c>
      <c r="B58" s="202">
        <v>5480</v>
      </c>
      <c r="C58" s="169" t="s">
        <v>1497</v>
      </c>
      <c r="D58" s="200" t="s">
        <v>137</v>
      </c>
      <c r="E58" s="205"/>
      <c r="F58" s="205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409">
        <v>500</v>
      </c>
      <c r="AW58" s="409"/>
      <c r="AX58" s="444" t="s">
        <v>1841</v>
      </c>
      <c r="AY58" s="444"/>
      <c r="AZ58" s="444"/>
      <c r="BA58" s="185"/>
      <c r="BB58" s="182">
        <f t="shared" si="2"/>
        <v>500</v>
      </c>
      <c r="BC58" s="227" t="s">
        <v>442</v>
      </c>
      <c r="BD58" s="31"/>
    </row>
    <row r="59" spans="1:55" s="32" customFormat="1" ht="16.5" customHeight="1">
      <c r="A59" s="201">
        <v>13</v>
      </c>
      <c r="B59" s="202">
        <v>5134</v>
      </c>
      <c r="C59" s="169" t="s">
        <v>609</v>
      </c>
      <c r="D59" s="355" t="s">
        <v>1758</v>
      </c>
      <c r="E59" s="356"/>
      <c r="F59" s="356"/>
      <c r="G59" s="355" t="s">
        <v>1759</v>
      </c>
      <c r="H59" s="356"/>
      <c r="I59" s="356"/>
      <c r="J59" s="356"/>
      <c r="K59" s="356"/>
      <c r="L59" s="356"/>
      <c r="M59" s="356"/>
      <c r="N59" s="356"/>
      <c r="O59" s="357"/>
      <c r="P59" s="165" t="s">
        <v>1182</v>
      </c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4"/>
      <c r="AN59" s="164"/>
      <c r="AO59" s="164"/>
      <c r="AP59" s="164"/>
      <c r="AQ59" s="164"/>
      <c r="AR59" s="164"/>
      <c r="AS59" s="164"/>
      <c r="AT59" s="164"/>
      <c r="AU59" s="164"/>
      <c r="AV59" s="354">
        <v>27</v>
      </c>
      <c r="AW59" s="354"/>
      <c r="AX59" s="184" t="s">
        <v>1841</v>
      </c>
      <c r="AY59" s="177"/>
      <c r="AZ59" s="165"/>
      <c r="BA59" s="185"/>
      <c r="BB59" s="182">
        <f t="shared" si="2"/>
        <v>27</v>
      </c>
      <c r="BC59" s="183" t="s">
        <v>1463</v>
      </c>
    </row>
    <row r="60" spans="1:55" s="32" customFormat="1" ht="16.5" customHeight="1">
      <c r="A60" s="186">
        <v>13</v>
      </c>
      <c r="B60" s="187">
        <v>5130</v>
      </c>
      <c r="C60" s="188" t="s">
        <v>1760</v>
      </c>
      <c r="D60" s="358"/>
      <c r="E60" s="359"/>
      <c r="F60" s="359"/>
      <c r="G60" s="358"/>
      <c r="H60" s="359"/>
      <c r="I60" s="359"/>
      <c r="J60" s="359"/>
      <c r="K60" s="359"/>
      <c r="L60" s="359"/>
      <c r="M60" s="359"/>
      <c r="N60" s="359"/>
      <c r="O60" s="360"/>
      <c r="P60" s="189" t="s">
        <v>864</v>
      </c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223"/>
      <c r="AN60" s="223"/>
      <c r="AO60" s="223"/>
      <c r="AP60" s="223"/>
      <c r="AQ60" s="223"/>
      <c r="AR60" s="223"/>
      <c r="AS60" s="223"/>
      <c r="AT60" s="223"/>
      <c r="AU60" s="223"/>
      <c r="AV60" s="375">
        <v>22</v>
      </c>
      <c r="AW60" s="375"/>
      <c r="AX60" s="192" t="s">
        <v>1841</v>
      </c>
      <c r="AY60" s="193"/>
      <c r="AZ60" s="194"/>
      <c r="BA60" s="195"/>
      <c r="BB60" s="196">
        <f t="shared" si="2"/>
        <v>22</v>
      </c>
      <c r="BC60" s="197"/>
    </row>
    <row r="61" spans="1:55" s="32" customFormat="1" ht="16.5" customHeight="1">
      <c r="A61" s="186">
        <v>13</v>
      </c>
      <c r="B61" s="187">
        <v>5131</v>
      </c>
      <c r="C61" s="188" t="s">
        <v>1761</v>
      </c>
      <c r="D61" s="358"/>
      <c r="E61" s="359"/>
      <c r="F61" s="359"/>
      <c r="G61" s="358"/>
      <c r="H61" s="359"/>
      <c r="I61" s="359"/>
      <c r="J61" s="359"/>
      <c r="K61" s="359"/>
      <c r="L61" s="359"/>
      <c r="M61" s="359"/>
      <c r="N61" s="359"/>
      <c r="O61" s="360"/>
      <c r="P61" s="189" t="s">
        <v>1183</v>
      </c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223"/>
      <c r="AN61" s="223"/>
      <c r="AO61" s="223"/>
      <c r="AP61" s="223"/>
      <c r="AQ61" s="223"/>
      <c r="AR61" s="223"/>
      <c r="AS61" s="223"/>
      <c r="AT61" s="223"/>
      <c r="AU61" s="223"/>
      <c r="AV61" s="375">
        <v>18</v>
      </c>
      <c r="AW61" s="375"/>
      <c r="AX61" s="192" t="s">
        <v>1841</v>
      </c>
      <c r="AY61" s="193"/>
      <c r="AZ61" s="194"/>
      <c r="BA61" s="195"/>
      <c r="BB61" s="196">
        <f t="shared" si="2"/>
        <v>18</v>
      </c>
      <c r="BC61" s="197"/>
    </row>
    <row r="62" spans="1:55" s="32" customFormat="1" ht="16.5" customHeight="1">
      <c r="A62" s="186">
        <v>13</v>
      </c>
      <c r="B62" s="187">
        <v>5132</v>
      </c>
      <c r="C62" s="188" t="s">
        <v>1762</v>
      </c>
      <c r="D62" s="358"/>
      <c r="E62" s="359"/>
      <c r="F62" s="359"/>
      <c r="G62" s="358"/>
      <c r="H62" s="359"/>
      <c r="I62" s="359"/>
      <c r="J62" s="359"/>
      <c r="K62" s="359"/>
      <c r="L62" s="359"/>
      <c r="M62" s="359"/>
      <c r="N62" s="359"/>
      <c r="O62" s="360"/>
      <c r="P62" s="189" t="s">
        <v>1184</v>
      </c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223"/>
      <c r="AN62" s="223"/>
      <c r="AO62" s="223"/>
      <c r="AP62" s="223"/>
      <c r="AQ62" s="223"/>
      <c r="AR62" s="223"/>
      <c r="AS62" s="223"/>
      <c r="AT62" s="223"/>
      <c r="AU62" s="223"/>
      <c r="AV62" s="410">
        <v>15</v>
      </c>
      <c r="AW62" s="410"/>
      <c r="AX62" s="192" t="s">
        <v>1841</v>
      </c>
      <c r="AY62" s="193"/>
      <c r="AZ62" s="194"/>
      <c r="BA62" s="195"/>
      <c r="BB62" s="196">
        <f aca="true" t="shared" si="3" ref="BB62:BB69">ROUND(AV62,0)</f>
        <v>15</v>
      </c>
      <c r="BC62" s="197"/>
    </row>
    <row r="63" spans="1:55" s="32" customFormat="1" ht="16.5" customHeight="1">
      <c r="A63" s="186">
        <v>13</v>
      </c>
      <c r="B63" s="187">
        <v>5133</v>
      </c>
      <c r="C63" s="188" t="s">
        <v>1763</v>
      </c>
      <c r="D63" s="358"/>
      <c r="E63" s="359"/>
      <c r="F63" s="359"/>
      <c r="G63" s="358"/>
      <c r="H63" s="359"/>
      <c r="I63" s="359"/>
      <c r="J63" s="359"/>
      <c r="K63" s="359"/>
      <c r="L63" s="359"/>
      <c r="M63" s="359"/>
      <c r="N63" s="359"/>
      <c r="O63" s="360"/>
      <c r="P63" s="189" t="s">
        <v>636</v>
      </c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223"/>
      <c r="AN63" s="223"/>
      <c r="AO63" s="223"/>
      <c r="AP63" s="223"/>
      <c r="AQ63" s="223"/>
      <c r="AR63" s="223"/>
      <c r="AS63" s="223"/>
      <c r="AT63" s="223"/>
      <c r="AU63" s="223"/>
      <c r="AV63" s="410">
        <v>13</v>
      </c>
      <c r="AW63" s="410"/>
      <c r="AX63" s="192" t="s">
        <v>1841</v>
      </c>
      <c r="AY63" s="193"/>
      <c r="AZ63" s="194"/>
      <c r="BA63" s="195"/>
      <c r="BB63" s="196">
        <f t="shared" si="3"/>
        <v>13</v>
      </c>
      <c r="BC63" s="197"/>
    </row>
    <row r="64" spans="1:55" s="32" customFormat="1" ht="16.5" customHeight="1">
      <c r="A64" s="201">
        <v>13</v>
      </c>
      <c r="B64" s="202">
        <v>5204</v>
      </c>
      <c r="C64" s="169" t="s">
        <v>1764</v>
      </c>
      <c r="D64" s="358"/>
      <c r="E64" s="359"/>
      <c r="F64" s="359"/>
      <c r="G64" s="355" t="s">
        <v>592</v>
      </c>
      <c r="H64" s="356"/>
      <c r="I64" s="356"/>
      <c r="J64" s="356"/>
      <c r="K64" s="356"/>
      <c r="L64" s="356"/>
      <c r="M64" s="356"/>
      <c r="N64" s="356"/>
      <c r="O64" s="357"/>
      <c r="P64" s="165" t="s">
        <v>1182</v>
      </c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4"/>
      <c r="AN64" s="164"/>
      <c r="AO64" s="164"/>
      <c r="AP64" s="164"/>
      <c r="AQ64" s="164"/>
      <c r="AR64" s="164"/>
      <c r="AS64" s="164"/>
      <c r="AT64" s="164"/>
      <c r="AU64" s="164"/>
      <c r="AV64" s="354">
        <v>15</v>
      </c>
      <c r="AW64" s="354"/>
      <c r="AX64" s="184" t="s">
        <v>1841</v>
      </c>
      <c r="AY64" s="177"/>
      <c r="AZ64" s="165"/>
      <c r="BA64" s="185"/>
      <c r="BB64" s="182">
        <f t="shared" si="3"/>
        <v>15</v>
      </c>
      <c r="BC64" s="183"/>
    </row>
    <row r="65" spans="1:55" s="32" customFormat="1" ht="16.5" customHeight="1">
      <c r="A65" s="186">
        <v>13</v>
      </c>
      <c r="B65" s="187">
        <v>5200</v>
      </c>
      <c r="C65" s="188" t="s">
        <v>1765</v>
      </c>
      <c r="D65" s="358"/>
      <c r="E65" s="359"/>
      <c r="F65" s="359"/>
      <c r="G65" s="358"/>
      <c r="H65" s="359"/>
      <c r="I65" s="359"/>
      <c r="J65" s="359"/>
      <c r="K65" s="359"/>
      <c r="L65" s="359"/>
      <c r="M65" s="359"/>
      <c r="N65" s="359"/>
      <c r="O65" s="360"/>
      <c r="P65" s="189" t="s">
        <v>864</v>
      </c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223"/>
      <c r="AN65" s="223"/>
      <c r="AO65" s="223"/>
      <c r="AP65" s="223"/>
      <c r="AQ65" s="223"/>
      <c r="AR65" s="223"/>
      <c r="AS65" s="223"/>
      <c r="AT65" s="223"/>
      <c r="AU65" s="223"/>
      <c r="AV65" s="375">
        <v>12</v>
      </c>
      <c r="AW65" s="375"/>
      <c r="AX65" s="192" t="s">
        <v>1841</v>
      </c>
      <c r="AY65" s="193"/>
      <c r="AZ65" s="194"/>
      <c r="BA65" s="195"/>
      <c r="BB65" s="196">
        <f t="shared" si="3"/>
        <v>12</v>
      </c>
      <c r="BC65" s="197"/>
    </row>
    <row r="66" spans="1:55" s="32" customFormat="1" ht="16.5" customHeight="1">
      <c r="A66" s="186">
        <v>13</v>
      </c>
      <c r="B66" s="187">
        <v>5201</v>
      </c>
      <c r="C66" s="188" t="s">
        <v>1766</v>
      </c>
      <c r="D66" s="358"/>
      <c r="E66" s="359"/>
      <c r="F66" s="359"/>
      <c r="G66" s="358"/>
      <c r="H66" s="359"/>
      <c r="I66" s="359"/>
      <c r="J66" s="359"/>
      <c r="K66" s="359"/>
      <c r="L66" s="359"/>
      <c r="M66" s="359"/>
      <c r="N66" s="359"/>
      <c r="O66" s="360"/>
      <c r="P66" s="189" t="s">
        <v>1183</v>
      </c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AK66" s="191"/>
      <c r="AL66" s="191"/>
      <c r="AM66" s="223"/>
      <c r="AN66" s="223"/>
      <c r="AO66" s="223"/>
      <c r="AP66" s="223"/>
      <c r="AQ66" s="223"/>
      <c r="AR66" s="223"/>
      <c r="AS66" s="223"/>
      <c r="AT66" s="223"/>
      <c r="AU66" s="223"/>
      <c r="AV66" s="375">
        <v>10</v>
      </c>
      <c r="AW66" s="375"/>
      <c r="AX66" s="192" t="s">
        <v>1841</v>
      </c>
      <c r="AY66" s="193"/>
      <c r="AZ66" s="194"/>
      <c r="BA66" s="195"/>
      <c r="BB66" s="196">
        <f t="shared" si="3"/>
        <v>10</v>
      </c>
      <c r="BC66" s="183"/>
    </row>
    <row r="67" spans="1:55" s="32" customFormat="1" ht="16.5" customHeight="1">
      <c r="A67" s="186">
        <v>13</v>
      </c>
      <c r="B67" s="187">
        <v>5202</v>
      </c>
      <c r="C67" s="188" t="s">
        <v>1767</v>
      </c>
      <c r="D67" s="358"/>
      <c r="E67" s="359"/>
      <c r="F67" s="359"/>
      <c r="G67" s="358"/>
      <c r="H67" s="359"/>
      <c r="I67" s="359"/>
      <c r="J67" s="359"/>
      <c r="K67" s="359"/>
      <c r="L67" s="359"/>
      <c r="M67" s="359"/>
      <c r="N67" s="359"/>
      <c r="O67" s="360"/>
      <c r="P67" s="189" t="s">
        <v>1184</v>
      </c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1"/>
      <c r="AL67" s="191"/>
      <c r="AM67" s="223"/>
      <c r="AN67" s="223"/>
      <c r="AO67" s="223"/>
      <c r="AP67" s="223"/>
      <c r="AQ67" s="223"/>
      <c r="AR67" s="223"/>
      <c r="AS67" s="223"/>
      <c r="AT67" s="223"/>
      <c r="AU67" s="223"/>
      <c r="AV67" s="410">
        <v>8</v>
      </c>
      <c r="AW67" s="410"/>
      <c r="AX67" s="192" t="s">
        <v>1841</v>
      </c>
      <c r="AY67" s="193"/>
      <c r="AZ67" s="194"/>
      <c r="BA67" s="195"/>
      <c r="BB67" s="196">
        <f t="shared" si="3"/>
        <v>8</v>
      </c>
      <c r="BC67" s="197"/>
    </row>
    <row r="68" spans="1:55" s="32" customFormat="1" ht="16.5" customHeight="1">
      <c r="A68" s="186">
        <v>13</v>
      </c>
      <c r="B68" s="187">
        <v>5203</v>
      </c>
      <c r="C68" s="188" t="s">
        <v>1768</v>
      </c>
      <c r="D68" s="358"/>
      <c r="E68" s="359"/>
      <c r="F68" s="359"/>
      <c r="G68" s="358"/>
      <c r="H68" s="359"/>
      <c r="I68" s="359"/>
      <c r="J68" s="359"/>
      <c r="K68" s="359"/>
      <c r="L68" s="359"/>
      <c r="M68" s="359"/>
      <c r="N68" s="359"/>
      <c r="O68" s="360"/>
      <c r="P68" s="189" t="s">
        <v>636</v>
      </c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223"/>
      <c r="AN68" s="223"/>
      <c r="AO68" s="223"/>
      <c r="AP68" s="223"/>
      <c r="AQ68" s="223"/>
      <c r="AR68" s="223"/>
      <c r="AS68" s="223"/>
      <c r="AT68" s="223"/>
      <c r="AU68" s="223"/>
      <c r="AV68" s="410">
        <v>7</v>
      </c>
      <c r="AW68" s="410"/>
      <c r="AX68" s="192" t="s">
        <v>1841</v>
      </c>
      <c r="AY68" s="193"/>
      <c r="AZ68" s="194"/>
      <c r="BA68" s="195"/>
      <c r="BB68" s="196">
        <f t="shared" si="3"/>
        <v>7</v>
      </c>
      <c r="BC68" s="197"/>
    </row>
    <row r="69" spans="1:56" s="32" customFormat="1" ht="16.5" customHeight="1">
      <c r="A69" s="201">
        <v>13</v>
      </c>
      <c r="B69" s="202">
        <v>5485</v>
      </c>
      <c r="C69" s="169" t="s">
        <v>86</v>
      </c>
      <c r="D69" s="204" t="s">
        <v>1491</v>
      </c>
      <c r="E69" s="205"/>
      <c r="F69" s="205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409">
        <v>10</v>
      </c>
      <c r="AW69" s="409"/>
      <c r="AX69" s="444" t="s">
        <v>1841</v>
      </c>
      <c r="AY69" s="444"/>
      <c r="AZ69" s="444"/>
      <c r="BA69" s="185"/>
      <c r="BB69" s="182">
        <f t="shared" si="3"/>
        <v>10</v>
      </c>
      <c r="BC69" s="183"/>
      <c r="BD69" s="31"/>
    </row>
    <row r="70" spans="1:55" s="32" customFormat="1" ht="16.5" customHeight="1">
      <c r="A70" s="41">
        <v>13</v>
      </c>
      <c r="B70" s="42">
        <v>9990</v>
      </c>
      <c r="C70" s="43" t="s">
        <v>478</v>
      </c>
      <c r="D70" s="100" t="s">
        <v>779</v>
      </c>
      <c r="E70" s="101"/>
      <c r="F70" s="101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2"/>
      <c r="AN70" s="72"/>
      <c r="AO70" s="72"/>
      <c r="AP70" s="72"/>
      <c r="AQ70" s="72"/>
      <c r="AR70" s="72"/>
      <c r="AS70" s="72"/>
      <c r="AT70" s="72"/>
      <c r="AU70" s="72"/>
      <c r="AV70" s="385"/>
      <c r="AW70" s="385"/>
      <c r="AX70" s="78" t="s">
        <v>1841</v>
      </c>
      <c r="AY70" s="75"/>
      <c r="AZ70" s="38"/>
      <c r="BA70" s="35"/>
      <c r="BB70" s="76">
        <f>ROUND(AV70,0)</f>
        <v>0</v>
      </c>
      <c r="BC70" s="81"/>
    </row>
    <row r="71" spans="7:30" ht="16.5" customHeight="1">
      <c r="G71" s="55" t="s">
        <v>196</v>
      </c>
      <c r="H71" s="55"/>
      <c r="I71" s="55"/>
      <c r="J71" s="31"/>
      <c r="K71" s="55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56"/>
      <c r="W71" s="56"/>
      <c r="X71" s="56"/>
      <c r="Y71" s="56"/>
      <c r="Z71" s="56"/>
      <c r="AA71" s="56"/>
      <c r="AB71" s="56"/>
      <c r="AC71" s="55"/>
      <c r="AD71" s="55"/>
    </row>
    <row r="72" spans="7:30" ht="16.5" customHeight="1">
      <c r="G72" s="55"/>
      <c r="H72" s="55"/>
      <c r="I72" s="55"/>
      <c r="J72" s="31"/>
      <c r="K72" s="55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121"/>
      <c r="W72" s="121"/>
      <c r="X72" s="121"/>
      <c r="Y72" s="121"/>
      <c r="Z72" s="121"/>
      <c r="AA72" s="388" t="s">
        <v>541</v>
      </c>
      <c r="AB72" s="388"/>
      <c r="AC72" s="55" t="s">
        <v>196</v>
      </c>
      <c r="AD72" s="55"/>
    </row>
  </sheetData>
  <sheetProtection password="CB5D" sheet="1" objects="1" scenarios="1"/>
  <mergeCells count="85">
    <mergeCell ref="AV28:AW28"/>
    <mergeCell ref="AV57:AW57"/>
    <mergeCell ref="AX30:AZ30"/>
    <mergeCell ref="AV70:AW70"/>
    <mergeCell ref="AV62:AW62"/>
    <mergeCell ref="AZ45:BA45"/>
    <mergeCell ref="AV63:AW63"/>
    <mergeCell ref="AV48:AW48"/>
    <mergeCell ref="AV49:AW49"/>
    <mergeCell ref="AV56:AW56"/>
    <mergeCell ref="AX58:AZ58"/>
    <mergeCell ref="D34:F45"/>
    <mergeCell ref="G34:O39"/>
    <mergeCell ref="AA35:AB35"/>
    <mergeCell ref="AZ35:BA35"/>
    <mergeCell ref="AA37:AB37"/>
    <mergeCell ref="AZ37:BA37"/>
    <mergeCell ref="AA39:AB39"/>
    <mergeCell ref="AZ39:BA39"/>
    <mergeCell ref="G40:O45"/>
    <mergeCell ref="AA41:AB41"/>
    <mergeCell ref="G64:O68"/>
    <mergeCell ref="AV64:AW64"/>
    <mergeCell ref="AV65:AW65"/>
    <mergeCell ref="AV66:AW66"/>
    <mergeCell ref="AV67:AW67"/>
    <mergeCell ref="AV68:AW68"/>
    <mergeCell ref="D29:F31"/>
    <mergeCell ref="AA30:AB30"/>
    <mergeCell ref="AX31:AZ31"/>
    <mergeCell ref="AX32:AZ32"/>
    <mergeCell ref="AV31:AW31"/>
    <mergeCell ref="AV32:AW32"/>
    <mergeCell ref="AA32:AB32"/>
    <mergeCell ref="AV29:AW29"/>
    <mergeCell ref="AV30:AW30"/>
    <mergeCell ref="AX29:AZ29"/>
    <mergeCell ref="AA72:AB72"/>
    <mergeCell ref="AX33:AZ33"/>
    <mergeCell ref="AV69:AW69"/>
    <mergeCell ref="AX69:AZ69"/>
    <mergeCell ref="AV33:AW33"/>
    <mergeCell ref="AZ41:BA41"/>
    <mergeCell ref="AA43:AB43"/>
    <mergeCell ref="AZ43:BA43"/>
    <mergeCell ref="AA45:AB45"/>
    <mergeCell ref="AV58:AW58"/>
    <mergeCell ref="AZ8:BA8"/>
    <mergeCell ref="AA10:AB10"/>
    <mergeCell ref="AZ10:BA10"/>
    <mergeCell ref="AZ16:BA16"/>
    <mergeCell ref="AV27:AW27"/>
    <mergeCell ref="AV46:AW46"/>
    <mergeCell ref="AV47:AW47"/>
    <mergeCell ref="AZ12:BA12"/>
    <mergeCell ref="AZ14:BA14"/>
    <mergeCell ref="AV22:AW22"/>
    <mergeCell ref="AV18:AW18"/>
    <mergeCell ref="AV19:AW19"/>
    <mergeCell ref="AV20:AW20"/>
    <mergeCell ref="AV21:AW21"/>
    <mergeCell ref="D7:F16"/>
    <mergeCell ref="AA12:AB12"/>
    <mergeCell ref="AA16:AB16"/>
    <mergeCell ref="AV17:AW17"/>
    <mergeCell ref="AA14:AB14"/>
    <mergeCell ref="AA8:AB8"/>
    <mergeCell ref="D59:F68"/>
    <mergeCell ref="G59:O63"/>
    <mergeCell ref="D18:F23"/>
    <mergeCell ref="AV24:AW24"/>
    <mergeCell ref="AV25:AW25"/>
    <mergeCell ref="AV26:AW26"/>
    <mergeCell ref="AV23:AW23"/>
    <mergeCell ref="AV59:AW59"/>
    <mergeCell ref="AV60:AW60"/>
    <mergeCell ref="AV61:AW61"/>
    <mergeCell ref="D50:F55"/>
    <mergeCell ref="G50:O55"/>
    <mergeCell ref="AA51:AB51"/>
    <mergeCell ref="AZ51:BA51"/>
    <mergeCell ref="AA53:AB53"/>
    <mergeCell ref="AZ53:BA53"/>
    <mergeCell ref="AA55:AB55"/>
    <mergeCell ref="AZ55:BA55"/>
  </mergeCells>
  <printOptions horizontalCentered="1"/>
  <pageMargins left="0.3937007874015748" right="0.3937007874015748" top="0.5905511811023623" bottom="0.3937007874015748" header="0.3937007874015748" footer="0.31496062992125984"/>
  <pageSetup horizontalDpi="600" verticalDpi="600" orientation="portrait" paperSize="9" scale="50" r:id="rId1"/>
  <headerFooter alignWithMargins="0">
    <oddHeader>&amp;R&amp;9第二種自閉症児</oddHeader>
    <oddFooter>&amp;C&amp;14&amp;P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BG25"/>
  <sheetViews>
    <sheetView zoomScaleSheetLayoutView="75" workbookViewId="0" topLeftCell="D1">
      <selection activeCell="S43" sqref="S43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1" width="2.375" style="20" customWidth="1"/>
    <col min="52" max="56" width="2.375" style="11" customWidth="1"/>
    <col min="57" max="58" width="8.625" style="11" customWidth="1"/>
    <col min="59" max="59" width="2.75390625" style="11" customWidth="1"/>
    <col min="60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18" t="s">
        <v>333</v>
      </c>
    </row>
    <row r="5" spans="1:59" s="32" customFormat="1" ht="16.5" customHeight="1">
      <c r="A5" s="22" t="s">
        <v>1255</v>
      </c>
      <c r="B5" s="23"/>
      <c r="C5" s="24" t="s">
        <v>1453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29"/>
      <c r="AC5" s="29"/>
      <c r="AD5" s="92" t="s">
        <v>1252</v>
      </c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26"/>
      <c r="BC5" s="26"/>
      <c r="BD5" s="26"/>
      <c r="BE5" s="30" t="s">
        <v>1454</v>
      </c>
      <c r="BF5" s="30" t="s">
        <v>1455</v>
      </c>
      <c r="BG5" s="31"/>
    </row>
    <row r="6" spans="1:59" s="32" customFormat="1" ht="16.5" customHeight="1">
      <c r="A6" s="33" t="s">
        <v>1456</v>
      </c>
      <c r="B6" s="34" t="s">
        <v>1457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37"/>
      <c r="BC6" s="37"/>
      <c r="BD6" s="37"/>
      <c r="BE6" s="40" t="s">
        <v>1458</v>
      </c>
      <c r="BF6" s="40" t="s">
        <v>1459</v>
      </c>
      <c r="BG6" s="31"/>
    </row>
    <row r="7" spans="1:58" s="32" customFormat="1" ht="16.5" customHeight="1">
      <c r="A7" s="41">
        <v>13</v>
      </c>
      <c r="B7" s="42">
        <v>8111</v>
      </c>
      <c r="C7" s="43" t="s">
        <v>1598</v>
      </c>
      <c r="D7" s="376" t="s">
        <v>450</v>
      </c>
      <c r="E7" s="377"/>
      <c r="F7" s="378"/>
      <c r="G7" s="60" t="s">
        <v>187</v>
      </c>
      <c r="H7" s="55"/>
      <c r="I7" s="55"/>
      <c r="J7" s="31"/>
      <c r="K7" s="55"/>
      <c r="L7" s="31"/>
      <c r="M7" s="31"/>
      <c r="N7" s="31"/>
      <c r="O7" s="31"/>
      <c r="P7" s="31"/>
      <c r="Q7" s="56"/>
      <c r="R7" s="56"/>
      <c r="S7" s="55"/>
      <c r="T7" s="55"/>
      <c r="U7" s="47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26"/>
      <c r="AZ7" s="26"/>
      <c r="BA7" s="49"/>
      <c r="BB7" s="116"/>
      <c r="BC7" s="31"/>
      <c r="BD7" s="68"/>
      <c r="BE7" s="50">
        <f>ROUND(Q8*BC15,0)</f>
        <v>472</v>
      </c>
      <c r="BF7" s="51" t="s">
        <v>1463</v>
      </c>
    </row>
    <row r="8" spans="1:58" s="32" customFormat="1" ht="16.5" customHeight="1">
      <c r="A8" s="41">
        <v>13</v>
      </c>
      <c r="B8" s="42">
        <v>8112</v>
      </c>
      <c r="C8" s="43" t="s">
        <v>1599</v>
      </c>
      <c r="D8" s="382"/>
      <c r="E8" s="383"/>
      <c r="F8" s="384"/>
      <c r="G8" s="62"/>
      <c r="H8" s="38"/>
      <c r="I8" s="38"/>
      <c r="J8" s="37"/>
      <c r="K8" s="38"/>
      <c r="L8" s="37"/>
      <c r="M8" s="37"/>
      <c r="N8" s="37"/>
      <c r="O8" s="37"/>
      <c r="P8" s="37"/>
      <c r="Q8" s="385">
        <v>674</v>
      </c>
      <c r="R8" s="385"/>
      <c r="S8" s="38" t="s">
        <v>1465</v>
      </c>
      <c r="T8" s="35"/>
      <c r="U8" s="57" t="s">
        <v>189</v>
      </c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5" t="s">
        <v>336</v>
      </c>
      <c r="AZ8" s="386">
        <v>0.965</v>
      </c>
      <c r="BA8" s="387"/>
      <c r="BB8" s="107"/>
      <c r="BC8" s="108"/>
      <c r="BD8" s="109"/>
      <c r="BE8" s="50">
        <f>ROUND(ROUND(Q8*AZ8,0)*BC15,0)</f>
        <v>455</v>
      </c>
      <c r="BF8" s="51"/>
    </row>
    <row r="9" spans="1:58" s="32" customFormat="1" ht="16.5" customHeight="1">
      <c r="A9" s="41">
        <v>13</v>
      </c>
      <c r="B9" s="42">
        <v>8121</v>
      </c>
      <c r="C9" s="43" t="s">
        <v>1600</v>
      </c>
      <c r="D9" s="382"/>
      <c r="E9" s="383"/>
      <c r="F9" s="384"/>
      <c r="G9" s="60" t="s">
        <v>864</v>
      </c>
      <c r="H9" s="55"/>
      <c r="I9" s="55"/>
      <c r="J9" s="31"/>
      <c r="K9" s="55"/>
      <c r="L9" s="31"/>
      <c r="M9" s="31"/>
      <c r="N9" s="31"/>
      <c r="O9" s="31"/>
      <c r="P9" s="31"/>
      <c r="Q9" s="56"/>
      <c r="R9" s="56"/>
      <c r="S9" s="55"/>
      <c r="T9" s="55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26"/>
      <c r="AZ9" s="26"/>
      <c r="BA9" s="49"/>
      <c r="BB9" s="432" t="s">
        <v>393</v>
      </c>
      <c r="BC9" s="433"/>
      <c r="BD9" s="434"/>
      <c r="BE9" s="50">
        <f>ROUND(Q10*BC15,0)</f>
        <v>453</v>
      </c>
      <c r="BF9" s="51"/>
    </row>
    <row r="10" spans="1:58" s="32" customFormat="1" ht="16.5" customHeight="1">
      <c r="A10" s="41">
        <v>13</v>
      </c>
      <c r="B10" s="42">
        <v>8122</v>
      </c>
      <c r="C10" s="43" t="s">
        <v>1601</v>
      </c>
      <c r="D10" s="382"/>
      <c r="E10" s="383"/>
      <c r="F10" s="384"/>
      <c r="G10" s="62"/>
      <c r="H10" s="38"/>
      <c r="I10" s="38"/>
      <c r="J10" s="37"/>
      <c r="K10" s="38"/>
      <c r="L10" s="37"/>
      <c r="M10" s="37"/>
      <c r="N10" s="37"/>
      <c r="O10" s="37"/>
      <c r="P10" s="37"/>
      <c r="Q10" s="385">
        <v>647</v>
      </c>
      <c r="R10" s="385"/>
      <c r="S10" s="38" t="s">
        <v>1465</v>
      </c>
      <c r="T10" s="35"/>
      <c r="U10" s="57" t="s">
        <v>189</v>
      </c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5" t="s">
        <v>336</v>
      </c>
      <c r="AZ10" s="386">
        <v>0.965</v>
      </c>
      <c r="BA10" s="387"/>
      <c r="BB10" s="432"/>
      <c r="BC10" s="433"/>
      <c r="BD10" s="434"/>
      <c r="BE10" s="50">
        <f>ROUND(ROUND(Q10*AZ10,0)*BC15,0)</f>
        <v>437</v>
      </c>
      <c r="BF10" s="51"/>
    </row>
    <row r="11" spans="1:58" s="32" customFormat="1" ht="16.5" customHeight="1">
      <c r="A11" s="41">
        <v>13</v>
      </c>
      <c r="B11" s="42">
        <v>8131</v>
      </c>
      <c r="C11" s="43" t="s">
        <v>1602</v>
      </c>
      <c r="D11" s="382"/>
      <c r="E11" s="383"/>
      <c r="F11" s="384"/>
      <c r="G11" s="60" t="s">
        <v>867</v>
      </c>
      <c r="H11" s="55"/>
      <c r="I11" s="55"/>
      <c r="J11" s="31"/>
      <c r="K11" s="55"/>
      <c r="L11" s="31"/>
      <c r="M11" s="31"/>
      <c r="N11" s="31"/>
      <c r="O11" s="31"/>
      <c r="P11" s="31"/>
      <c r="Q11" s="56"/>
      <c r="R11" s="56"/>
      <c r="S11" s="55"/>
      <c r="T11" s="55"/>
      <c r="U11" s="47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26"/>
      <c r="AZ11" s="26"/>
      <c r="BA11" s="49"/>
      <c r="BB11" s="432"/>
      <c r="BC11" s="433"/>
      <c r="BD11" s="434"/>
      <c r="BE11" s="50">
        <f>ROUND(Q12*BC15,0)</f>
        <v>435</v>
      </c>
      <c r="BF11" s="51"/>
    </row>
    <row r="12" spans="1:58" s="32" customFormat="1" ht="16.5" customHeight="1">
      <c r="A12" s="41">
        <v>13</v>
      </c>
      <c r="B12" s="42">
        <v>8132</v>
      </c>
      <c r="C12" s="43" t="s">
        <v>1603</v>
      </c>
      <c r="D12" s="382"/>
      <c r="E12" s="383"/>
      <c r="F12" s="384"/>
      <c r="G12" s="62"/>
      <c r="H12" s="38"/>
      <c r="I12" s="38"/>
      <c r="J12" s="37"/>
      <c r="K12" s="38"/>
      <c r="L12" s="37"/>
      <c r="M12" s="37"/>
      <c r="N12" s="37"/>
      <c r="O12" s="37"/>
      <c r="P12" s="37"/>
      <c r="Q12" s="385">
        <v>621</v>
      </c>
      <c r="R12" s="385"/>
      <c r="S12" s="38" t="s">
        <v>1465</v>
      </c>
      <c r="T12" s="35"/>
      <c r="U12" s="57" t="s">
        <v>189</v>
      </c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5" t="s">
        <v>336</v>
      </c>
      <c r="AZ12" s="386">
        <v>0.965</v>
      </c>
      <c r="BA12" s="387"/>
      <c r="BB12" s="432"/>
      <c r="BC12" s="433"/>
      <c r="BD12" s="434"/>
      <c r="BE12" s="50">
        <f>ROUND(ROUND(Q12*AZ12,0)*BC15,0)</f>
        <v>419</v>
      </c>
      <c r="BF12" s="51"/>
    </row>
    <row r="13" spans="1:58" s="32" customFormat="1" ht="16.5" customHeight="1">
      <c r="A13" s="41">
        <v>13</v>
      </c>
      <c r="B13" s="42">
        <v>8141</v>
      </c>
      <c r="C13" s="43" t="s">
        <v>1604</v>
      </c>
      <c r="D13" s="382"/>
      <c r="E13" s="383"/>
      <c r="F13" s="384"/>
      <c r="G13" s="60" t="s">
        <v>633</v>
      </c>
      <c r="H13" s="55"/>
      <c r="I13" s="55"/>
      <c r="J13" s="31"/>
      <c r="K13" s="55"/>
      <c r="L13" s="31"/>
      <c r="M13" s="31"/>
      <c r="N13" s="31"/>
      <c r="O13" s="31"/>
      <c r="P13" s="31"/>
      <c r="Q13" s="56"/>
      <c r="R13" s="56"/>
      <c r="S13" s="55"/>
      <c r="T13" s="55"/>
      <c r="U13" s="47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26"/>
      <c r="AZ13" s="26"/>
      <c r="BA13" s="49"/>
      <c r="BB13" s="432"/>
      <c r="BC13" s="433"/>
      <c r="BD13" s="434"/>
      <c r="BE13" s="50">
        <f>ROUND(Q14*BC15,0)</f>
        <v>416</v>
      </c>
      <c r="BF13" s="51"/>
    </row>
    <row r="14" spans="1:58" s="32" customFormat="1" ht="16.5" customHeight="1">
      <c r="A14" s="41">
        <v>13</v>
      </c>
      <c r="B14" s="42">
        <v>8142</v>
      </c>
      <c r="C14" s="43" t="s">
        <v>1605</v>
      </c>
      <c r="D14" s="382"/>
      <c r="E14" s="383"/>
      <c r="F14" s="384"/>
      <c r="G14" s="62"/>
      <c r="H14" s="38"/>
      <c r="I14" s="38"/>
      <c r="J14" s="37"/>
      <c r="K14" s="38"/>
      <c r="L14" s="37"/>
      <c r="M14" s="37"/>
      <c r="N14" s="37"/>
      <c r="O14" s="37"/>
      <c r="P14" s="37"/>
      <c r="Q14" s="385">
        <v>594</v>
      </c>
      <c r="R14" s="385"/>
      <c r="S14" s="38" t="s">
        <v>1465</v>
      </c>
      <c r="T14" s="35"/>
      <c r="U14" s="57" t="s">
        <v>189</v>
      </c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5" t="s">
        <v>336</v>
      </c>
      <c r="AZ14" s="386">
        <v>0.965</v>
      </c>
      <c r="BA14" s="387"/>
      <c r="BB14" s="432"/>
      <c r="BC14" s="433"/>
      <c r="BD14" s="434"/>
      <c r="BE14" s="50">
        <f>ROUND(ROUND(Q14*AZ14,0)*BC15,0)</f>
        <v>401</v>
      </c>
      <c r="BF14" s="51"/>
    </row>
    <row r="15" spans="1:58" s="32" customFormat="1" ht="16.5" customHeight="1">
      <c r="A15" s="41">
        <v>13</v>
      </c>
      <c r="B15" s="42">
        <v>8151</v>
      </c>
      <c r="C15" s="43" t="s">
        <v>1606</v>
      </c>
      <c r="D15" s="382"/>
      <c r="E15" s="383"/>
      <c r="F15" s="384"/>
      <c r="G15" s="60" t="s">
        <v>636</v>
      </c>
      <c r="H15" s="55"/>
      <c r="I15" s="55"/>
      <c r="J15" s="31"/>
      <c r="K15" s="55"/>
      <c r="L15" s="31"/>
      <c r="M15" s="31"/>
      <c r="N15" s="31"/>
      <c r="O15" s="31"/>
      <c r="P15" s="31"/>
      <c r="Q15" s="56"/>
      <c r="R15" s="56"/>
      <c r="S15" s="55"/>
      <c r="T15" s="55"/>
      <c r="U15" s="47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26"/>
      <c r="AZ15" s="26"/>
      <c r="BA15" s="49"/>
      <c r="BB15" s="113" t="s">
        <v>1609</v>
      </c>
      <c r="BC15" s="435">
        <v>0.7</v>
      </c>
      <c r="BD15" s="436"/>
      <c r="BE15" s="50">
        <f>ROUND(Q16*BC15,0)</f>
        <v>397</v>
      </c>
      <c r="BF15" s="51"/>
    </row>
    <row r="16" spans="1:58" s="32" customFormat="1" ht="16.5" customHeight="1">
      <c r="A16" s="41">
        <v>13</v>
      </c>
      <c r="B16" s="42">
        <v>8152</v>
      </c>
      <c r="C16" s="43" t="s">
        <v>1607</v>
      </c>
      <c r="D16" s="379"/>
      <c r="E16" s="380"/>
      <c r="F16" s="381"/>
      <c r="G16" s="62"/>
      <c r="H16" s="38"/>
      <c r="I16" s="38"/>
      <c r="J16" s="37"/>
      <c r="K16" s="38"/>
      <c r="L16" s="37"/>
      <c r="M16" s="37"/>
      <c r="N16" s="37"/>
      <c r="O16" s="37"/>
      <c r="P16" s="37"/>
      <c r="Q16" s="385">
        <v>567</v>
      </c>
      <c r="R16" s="385"/>
      <c r="S16" s="38" t="s">
        <v>1465</v>
      </c>
      <c r="T16" s="35"/>
      <c r="U16" s="117" t="s">
        <v>189</v>
      </c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5" t="s">
        <v>336</v>
      </c>
      <c r="AZ16" s="386">
        <v>0.965</v>
      </c>
      <c r="BA16" s="387"/>
      <c r="BB16" s="118"/>
      <c r="BC16" s="119"/>
      <c r="BD16" s="120"/>
      <c r="BE16" s="76">
        <f>ROUND(ROUND(Q16*AZ16,0)*BC15,0)</f>
        <v>383</v>
      </c>
      <c r="BF16" s="81"/>
    </row>
    <row r="17" spans="1:11" ht="16.5" customHeight="1">
      <c r="A17" s="18"/>
      <c r="K17" s="11"/>
    </row>
    <row r="18" spans="1:13" ht="16.5" customHeight="1">
      <c r="A18" s="18"/>
      <c r="I18" s="82"/>
      <c r="J18" s="82"/>
      <c r="K18" s="55"/>
      <c r="L18" s="82"/>
      <c r="M18" s="82"/>
    </row>
    <row r="19" spans="1:58" s="32" customFormat="1" ht="16.5" customHeight="1">
      <c r="A19" s="83"/>
      <c r="B19" s="83"/>
      <c r="C19" s="55"/>
      <c r="D19" s="55"/>
      <c r="E19" s="55"/>
      <c r="F19" s="84"/>
      <c r="G19" s="84"/>
      <c r="H19" s="55"/>
      <c r="I19" s="55"/>
      <c r="J19" s="55"/>
      <c r="K19" s="31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55"/>
      <c r="BA19" s="55"/>
      <c r="BB19" s="55"/>
      <c r="BC19" s="55"/>
      <c r="BD19" s="55"/>
      <c r="BE19" s="86"/>
      <c r="BF19" s="31"/>
    </row>
    <row r="20" spans="1:58" s="32" customFormat="1" ht="16.5" customHeight="1">
      <c r="A20" s="83"/>
      <c r="B20" s="83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55"/>
      <c r="BA20" s="55"/>
      <c r="BB20" s="55"/>
      <c r="BC20" s="55"/>
      <c r="BD20" s="55"/>
      <c r="BE20" s="86"/>
      <c r="BF20" s="31"/>
    </row>
    <row r="21" spans="1:58" s="32" customFormat="1" ht="16.5" customHeight="1">
      <c r="A21" s="83"/>
      <c r="B21" s="83"/>
      <c r="C21" s="55"/>
      <c r="D21" s="55"/>
      <c r="E21" s="55"/>
      <c r="F21" s="55"/>
      <c r="G21" s="55"/>
      <c r="H21" s="55"/>
      <c r="I21" s="55"/>
      <c r="J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55"/>
      <c r="BA21" s="55"/>
      <c r="BB21" s="55"/>
      <c r="BC21" s="55"/>
      <c r="BD21" s="55"/>
      <c r="BE21" s="86"/>
      <c r="BF21" s="31"/>
    </row>
    <row r="22" spans="1:58" s="32" customFormat="1" ht="16.5" customHeight="1">
      <c r="A22" s="83"/>
      <c r="B22" s="83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87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31"/>
      <c r="BA22" s="55"/>
      <c r="BB22" s="55"/>
      <c r="BC22" s="55"/>
      <c r="BD22" s="55"/>
      <c r="BE22" s="86"/>
      <c r="BF22" s="31"/>
    </row>
    <row r="23" spans="1:58" s="32" customFormat="1" ht="16.5" customHeight="1">
      <c r="A23" s="83"/>
      <c r="B23" s="83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85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90"/>
      <c r="AZ23" s="91"/>
      <c r="BA23" s="55"/>
      <c r="BB23" s="55"/>
      <c r="BC23" s="55"/>
      <c r="BD23" s="55"/>
      <c r="BE23" s="86"/>
      <c r="BF23" s="31"/>
    </row>
    <row r="24" spans="1:58" s="32" customFormat="1" ht="16.5" customHeight="1">
      <c r="A24" s="83"/>
      <c r="B24" s="83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56"/>
      <c r="AZ24" s="91"/>
      <c r="BA24" s="55"/>
      <c r="BB24" s="55"/>
      <c r="BC24" s="55"/>
      <c r="BD24" s="55"/>
      <c r="BE24" s="86"/>
      <c r="BF24" s="31"/>
    </row>
    <row r="25" spans="1:58" s="32" customFormat="1" ht="16.5" customHeight="1">
      <c r="A25" s="83"/>
      <c r="B25" s="83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56"/>
      <c r="AZ25" s="91"/>
      <c r="BA25" s="55"/>
      <c r="BB25" s="55"/>
      <c r="BC25" s="55"/>
      <c r="BD25" s="55"/>
      <c r="BE25" s="86"/>
      <c r="BF25" s="31"/>
    </row>
  </sheetData>
  <sheetProtection password="CB5D" sheet="1" objects="1" scenarios="1"/>
  <mergeCells count="13">
    <mergeCell ref="D7:F16"/>
    <mergeCell ref="Q12:R12"/>
    <mergeCell ref="AZ12:BA12"/>
    <mergeCell ref="Q14:R14"/>
    <mergeCell ref="AZ14:BA14"/>
    <mergeCell ref="Q8:R8"/>
    <mergeCell ref="AZ8:BA8"/>
    <mergeCell ref="Q10:R10"/>
    <mergeCell ref="AZ10:BA10"/>
    <mergeCell ref="Q16:R16"/>
    <mergeCell ref="BB9:BD14"/>
    <mergeCell ref="BC15:BD15"/>
    <mergeCell ref="AZ16:BA16"/>
  </mergeCells>
  <printOptions horizontalCentered="1"/>
  <pageMargins left="0.5905511811023623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&amp;R&amp;9第二種自閉症児</oddHeader>
    <oddFooter>&amp;C&amp;14&amp;P</oddFooter>
  </headerFooter>
  <rowBreaks count="1" manualBreakCount="1">
    <brk id="18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2009-02-27T00:52:07Z</cp:lastPrinted>
  <dcterms:created xsi:type="dcterms:W3CDTF">2006-06-16T08:01:03Z</dcterms:created>
  <dcterms:modified xsi:type="dcterms:W3CDTF">2009-03-30T01:08:00Z</dcterms:modified>
  <cp:category/>
  <cp:version/>
  <cp:contentType/>
  <cp:contentStatus/>
</cp:coreProperties>
</file>